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bmaja\Documents\Moji dokumenti\PLANOVI\2026-2028\FP 2026-2028 usvojeni\"/>
    </mc:Choice>
  </mc:AlternateContent>
  <xr:revisionPtr revIDLastSave="0" documentId="13_ncr:1_{CFB3B9B0-313B-4431-861B-B5ABA7EAC6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DLOŽAK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9" i="7" l="1"/>
  <c r="C15" i="7"/>
  <c r="C12" i="7"/>
  <c r="C10" i="7"/>
  <c r="C8" i="7"/>
  <c r="C7" i="7"/>
  <c r="C6" i="7"/>
  <c r="C5" i="7"/>
  <c r="C4" i="7"/>
  <c r="C14" i="7"/>
  <c r="C106" i="7"/>
  <c r="C132" i="7"/>
  <c r="D12" i="7" l="1"/>
  <c r="D8" i="7"/>
  <c r="D10" i="7"/>
  <c r="D141" i="7"/>
  <c r="D140" i="7" s="1"/>
  <c r="D133" i="7"/>
  <c r="F133" i="7" l="1"/>
  <c r="E133" i="7"/>
  <c r="E141" i="7"/>
  <c r="E140" i="7"/>
  <c r="G152" i="7"/>
  <c r="G151" i="7" s="1"/>
  <c r="G150" i="7" s="1"/>
  <c r="G7" i="7" s="1"/>
  <c r="F152" i="7"/>
  <c r="F151" i="7" s="1"/>
  <c r="F150" i="7" s="1"/>
  <c r="F7" i="7" s="1"/>
  <c r="E152" i="7"/>
  <c r="E151" i="7" s="1"/>
  <c r="E150" i="7" s="1"/>
  <c r="E7" i="7" s="1"/>
  <c r="D152" i="7"/>
  <c r="D151" i="7" s="1"/>
  <c r="D150" i="7" s="1"/>
  <c r="C152" i="7"/>
  <c r="C151" i="7" s="1"/>
  <c r="C150" i="7" s="1"/>
  <c r="C133" i="7"/>
  <c r="C41" i="7"/>
  <c r="G136" i="7"/>
  <c r="F136" i="7"/>
  <c r="E136" i="7"/>
  <c r="D136" i="7"/>
  <c r="C136" i="7"/>
  <c r="C141" i="7"/>
  <c r="G141" i="7"/>
  <c r="F141" i="7"/>
  <c r="F140" i="7" s="1"/>
  <c r="F9" i="7" s="1"/>
  <c r="C18" i="7"/>
  <c r="G35" i="7" l="1"/>
  <c r="F35" i="7"/>
  <c r="E35" i="7"/>
  <c r="D35" i="7"/>
  <c r="C35" i="7"/>
  <c r="G29" i="7"/>
  <c r="F29" i="7"/>
  <c r="E29" i="7"/>
  <c r="D29" i="7"/>
  <c r="C29" i="7"/>
  <c r="C28" i="7" s="1"/>
  <c r="D28" i="7" l="1"/>
  <c r="G28" i="7"/>
  <c r="G12" i="7" s="1"/>
  <c r="F28" i="7"/>
  <c r="E28" i="7"/>
  <c r="E12" i="7" l="1"/>
  <c r="F12" i="7"/>
  <c r="E41" i="7"/>
  <c r="F41" i="7"/>
  <c r="G41" i="7"/>
  <c r="D41" i="7"/>
  <c r="G92" i="7"/>
  <c r="G91" i="7" s="1"/>
  <c r="F92" i="7"/>
  <c r="F91" i="7" s="1"/>
  <c r="E92" i="7"/>
  <c r="E91" i="7" s="1"/>
  <c r="D92" i="7"/>
  <c r="D91" i="7" s="1"/>
  <c r="D11" i="7" s="1"/>
  <c r="C92" i="7"/>
  <c r="C91" i="7" s="1"/>
  <c r="E18" i="7"/>
  <c r="F18" i="7"/>
  <c r="G18" i="7"/>
  <c r="D18" i="7"/>
  <c r="E117" i="7"/>
  <c r="F117" i="7"/>
  <c r="G117" i="7"/>
  <c r="D117" i="7"/>
  <c r="C24" i="7"/>
  <c r="D24" i="7"/>
  <c r="E24" i="7"/>
  <c r="F24" i="7"/>
  <c r="G24" i="7"/>
  <c r="D132" i="7" l="1"/>
  <c r="E132" i="7"/>
  <c r="E8" i="7" s="1"/>
  <c r="F132" i="7"/>
  <c r="F8" i="7" s="1"/>
  <c r="G133" i="7"/>
  <c r="G132" i="7" s="1"/>
  <c r="G146" i="7"/>
  <c r="G140" i="7" s="1"/>
  <c r="F146" i="7"/>
  <c r="E146" i="7"/>
  <c r="D146" i="7"/>
  <c r="C146" i="7"/>
  <c r="C140" i="7" s="1"/>
  <c r="G128" i="7"/>
  <c r="G127" i="7" s="1"/>
  <c r="F128" i="7"/>
  <c r="F127" i="7" s="1"/>
  <c r="E128" i="7"/>
  <c r="E127" i="7" s="1"/>
  <c r="D128" i="7"/>
  <c r="D127" i="7" s="1"/>
  <c r="C128" i="7"/>
  <c r="C127" i="7" s="1"/>
  <c r="G123" i="7"/>
  <c r="G116" i="7" s="1"/>
  <c r="F123" i="7"/>
  <c r="F116" i="7" s="1"/>
  <c r="E123" i="7"/>
  <c r="E116" i="7" s="1"/>
  <c r="D123" i="7"/>
  <c r="D116" i="7" s="1"/>
  <c r="C123" i="7"/>
  <c r="C116" i="7" s="1"/>
  <c r="D54" i="7"/>
  <c r="E54" i="7"/>
  <c r="F54" i="7"/>
  <c r="G54" i="7"/>
  <c r="C54" i="7"/>
  <c r="D83" i="7"/>
  <c r="E83" i="7"/>
  <c r="F83" i="7"/>
  <c r="G83" i="7"/>
  <c r="D87" i="7"/>
  <c r="E87" i="7"/>
  <c r="F87" i="7"/>
  <c r="G87" i="7"/>
  <c r="C87" i="7"/>
  <c r="C83" i="7"/>
  <c r="D78" i="7"/>
  <c r="E78" i="7"/>
  <c r="F78" i="7"/>
  <c r="G78" i="7"/>
  <c r="C78" i="7"/>
  <c r="D71" i="7"/>
  <c r="E71" i="7"/>
  <c r="F71" i="7"/>
  <c r="G71" i="7"/>
  <c r="C71" i="7"/>
  <c r="D66" i="7"/>
  <c r="E66" i="7"/>
  <c r="F66" i="7"/>
  <c r="G66" i="7"/>
  <c r="D58" i="7"/>
  <c r="E58" i="7"/>
  <c r="F58" i="7"/>
  <c r="G58" i="7"/>
  <c r="C66" i="7"/>
  <c r="C58" i="7"/>
  <c r="D49" i="7"/>
  <c r="E49" i="7"/>
  <c r="F49" i="7"/>
  <c r="G49" i="7"/>
  <c r="C49" i="7"/>
  <c r="D46" i="7"/>
  <c r="D40" i="7" s="1"/>
  <c r="E46" i="7"/>
  <c r="E40" i="7" s="1"/>
  <c r="E5" i="7" s="1"/>
  <c r="F46" i="7"/>
  <c r="F40" i="7" s="1"/>
  <c r="F5" i="7" s="1"/>
  <c r="G46" i="7"/>
  <c r="G40" i="7" s="1"/>
  <c r="G5" i="7" s="1"/>
  <c r="C46" i="7"/>
  <c r="C40" i="7" s="1"/>
  <c r="D5" i="7" l="1"/>
  <c r="G115" i="7"/>
  <c r="E115" i="7"/>
  <c r="F115" i="7"/>
  <c r="C115" i="7"/>
  <c r="D115" i="7"/>
  <c r="D70" i="7"/>
  <c r="D9" i="7" s="1"/>
  <c r="C82" i="7"/>
  <c r="F70" i="7"/>
  <c r="G70" i="7"/>
  <c r="E82" i="7"/>
  <c r="E10" i="7" s="1"/>
  <c r="D82" i="7"/>
  <c r="F82" i="7"/>
  <c r="F10" i="7" s="1"/>
  <c r="D57" i="7"/>
  <c r="G57" i="7"/>
  <c r="F57" i="7"/>
  <c r="E57" i="7"/>
  <c r="F48" i="7"/>
  <c r="E48" i="7"/>
  <c r="G82" i="7"/>
  <c r="G48" i="7"/>
  <c r="D48" i="7"/>
  <c r="D6" i="7" s="1"/>
  <c r="C70" i="7"/>
  <c r="C57" i="7"/>
  <c r="C48" i="7"/>
  <c r="E70" i="7"/>
  <c r="G39" i="7" l="1"/>
  <c r="G6" i="7"/>
  <c r="E39" i="7"/>
  <c r="E6" i="7"/>
  <c r="F39" i="7"/>
  <c r="F6" i="7"/>
  <c r="D39" i="7"/>
  <c r="D17" i="7" l="1"/>
  <c r="D16" i="7" s="1"/>
  <c r="E17" i="7"/>
  <c r="E16" i="7" s="1"/>
  <c r="E15" i="7" s="1"/>
  <c r="F17" i="7"/>
  <c r="G17" i="7"/>
  <c r="C17" i="7"/>
  <c r="C16" i="7" s="1"/>
  <c r="E4" i="7" l="1"/>
  <c r="E3" i="7" s="1"/>
  <c r="G16" i="7"/>
  <c r="G15" i="7" s="1"/>
  <c r="G4" i="7"/>
  <c r="G3" i="7" s="1"/>
  <c r="F4" i="7"/>
  <c r="F3" i="7" s="1"/>
  <c r="F16" i="7"/>
  <c r="F15" i="7" s="1"/>
  <c r="D15" i="7"/>
  <c r="D4" i="7"/>
  <c r="D3" i="7" s="1"/>
</calcChain>
</file>

<file path=xl/sharedStrings.xml><?xml version="1.0" encoding="utf-8"?>
<sst xmlns="http://schemas.openxmlformats.org/spreadsheetml/2006/main" count="265" uniqueCount="66">
  <si>
    <t>Opći prihodi i primici</t>
  </si>
  <si>
    <t>Sredstva učešća za pomoći</t>
  </si>
  <si>
    <t>PROGRAMSKO FINANCIRANJE JAVNIH VISOKIH UČILIŠTA</t>
  </si>
  <si>
    <t>43</t>
  </si>
  <si>
    <t>Ostali prihodi za posebne namjene</t>
  </si>
  <si>
    <t>51</t>
  </si>
  <si>
    <t>Pomoći EU</t>
  </si>
  <si>
    <t>Ostale pomoći</t>
  </si>
  <si>
    <t>Donacije</t>
  </si>
  <si>
    <t>31</t>
  </si>
  <si>
    <t>Vlastiti prihodi</t>
  </si>
  <si>
    <t>Mehanizam za oporavak i otpornost</t>
  </si>
  <si>
    <t>K679084</t>
  </si>
  <si>
    <t>OP KONKURENTNOST I KOHEZIJA 2014.-2020., PRIORITET 1, 9 i 10</t>
  </si>
  <si>
    <t>Europski fond za regionalni razvoj (ERDF)</t>
  </si>
  <si>
    <t>Fond solidarnosti Europske unije – potres</t>
  </si>
  <si>
    <t>32</t>
  </si>
  <si>
    <t>34</t>
  </si>
  <si>
    <t>37</t>
  </si>
  <si>
    <t>41</t>
  </si>
  <si>
    <t>42</t>
  </si>
  <si>
    <t>38</t>
  </si>
  <si>
    <t>45</t>
  </si>
  <si>
    <t>36</t>
  </si>
  <si>
    <t>35</t>
  </si>
  <si>
    <t>11</t>
  </si>
  <si>
    <t>Materijalni rashodi</t>
  </si>
  <si>
    <t>Rashodi za zaposlene</t>
  </si>
  <si>
    <t>Financijski rashodi</t>
  </si>
  <si>
    <t>Naknade građanima i kućanstvima na temelju osiguranja i druge naknade</t>
  </si>
  <si>
    <t>Rashodi za nabavu proizvedene dugotrajne imovine</t>
  </si>
  <si>
    <t>Rashodi za dodatna ulaganja na nefinancijskoj imovini</t>
  </si>
  <si>
    <t>Pomoći dane u inozemstvo i unutar općeg proračuna</t>
  </si>
  <si>
    <t>Ostali rashodi</t>
  </si>
  <si>
    <t>Subvencije</t>
  </si>
  <si>
    <t>12</t>
  </si>
  <si>
    <t>52</t>
  </si>
  <si>
    <t>Rashodi za nabavu neproizvedene dugotrajne imovine</t>
  </si>
  <si>
    <t>563</t>
  </si>
  <si>
    <t>Europski fond za regionalni razvoj (EFRR</t>
  </si>
  <si>
    <t>3705</t>
  </si>
  <si>
    <t>VISOKO OBRAZOVANJE</t>
  </si>
  <si>
    <t>61</t>
  </si>
  <si>
    <t xml:space="preserve">BROJČANA OZNAKA PRORAČUNSKOG KORISNIKA </t>
  </si>
  <si>
    <t>Rashodi poslovanja</t>
  </si>
  <si>
    <t>PROJEKCIJA 
2027.</t>
  </si>
  <si>
    <t>Rashodi za nabavu nefinancijske imovine</t>
  </si>
  <si>
    <t>IZVRŠENJE
2024.</t>
  </si>
  <si>
    <t>TEKUĆI PLAN
2025.</t>
  </si>
  <si>
    <t>PLAN 
2026.</t>
  </si>
  <si>
    <t>PROJEKCIJA 
2028.</t>
  </si>
  <si>
    <t>A111111</t>
  </si>
  <si>
    <t>A222222</t>
  </si>
  <si>
    <t>PROGRAMSKO I OSTALO FINANCIRANJE SVEUČILIŠTA U OSIJEKU - IZ EVIDENCIJSKIH PRIHODA</t>
  </si>
  <si>
    <t>Dodatna ulaganja u građevinskim objektima</t>
  </si>
  <si>
    <t>A679071</t>
  </si>
  <si>
    <t>EU PROJEKTI SVEUČILIŠTA U OSIJEKU ( IZ EVIDENCIJSKIH PRIHODA )</t>
  </si>
  <si>
    <t>Ostali prihodi z aposebne namjene</t>
  </si>
  <si>
    <t xml:space="preserve">Pomoći EU </t>
  </si>
  <si>
    <t>Prihodi od nefin. Imovine i nadoknada šteta s osnove osiguranja</t>
  </si>
  <si>
    <t>NPOO</t>
  </si>
  <si>
    <t>Pomoći dana u inozemstvo i unutar općeg proračuna</t>
  </si>
  <si>
    <t>EKONOMSKI FAKULTET U OSIJEKU</t>
  </si>
  <si>
    <t>Pomoći iz državnog proračuna</t>
  </si>
  <si>
    <t>A621048</t>
  </si>
  <si>
    <t>POMOĆI IZ DRŽAVNOG PRORAČUNA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</si>
</sst>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sz val="8"/>
      <name val="Arial"/>
      <family val="2"/>
    </font>
    <font>
      <b/>
      <sz val="10"/>
      <color indexed="8"/>
      <name val="Arial"/>
      <family val="2"/>
      <charset val="238"/>
    </font>
    <font>
      <sz val="8"/>
      <name val="Arial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1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</borders>
  <cellStyleXfs count="51">
    <xf numFmtId="0" fontId="0" fillId="0" borderId="0"/>
    <xf numFmtId="0" fontId="1" fillId="2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0" fontId="2" fillId="4" borderId="1" applyNumberFormat="0" applyProtection="0">
      <alignment horizontal="left" vertical="center" wrapText="1" indent="1"/>
    </xf>
    <xf numFmtId="4" fontId="4" fillId="5" borderId="1" applyNumberFormat="0" applyProtection="0">
      <alignment vertical="center"/>
    </xf>
    <xf numFmtId="0" fontId="2" fillId="6" borderId="1" applyNumberFormat="0" applyProtection="0">
      <alignment horizontal="left" vertical="center" wrapText="1" indent="1"/>
    </xf>
    <xf numFmtId="0" fontId="2" fillId="3" borderId="1" applyNumberFormat="0" applyProtection="0">
      <alignment horizontal="left" vertical="center" wrapText="1" indent="1"/>
    </xf>
    <xf numFmtId="4" fontId="4" fillId="7" borderId="1" applyNumberFormat="0" applyProtection="0">
      <alignment horizontal="right" vertical="center"/>
    </xf>
    <xf numFmtId="4" fontId="5" fillId="5" borderId="1" applyNumberFormat="0" applyProtection="0">
      <alignment vertical="center"/>
    </xf>
    <xf numFmtId="4" fontId="4" fillId="5" borderId="1" applyNumberFormat="0" applyProtection="0">
      <alignment horizontal="left" vertical="center" indent="1"/>
    </xf>
    <xf numFmtId="4" fontId="4" fillId="5" borderId="1" applyNumberFormat="0" applyProtection="0">
      <alignment horizontal="left" vertical="center" indent="1"/>
    </xf>
    <xf numFmtId="4" fontId="4" fillId="8" borderId="1" applyNumberFormat="0" applyProtection="0">
      <alignment horizontal="right" vertical="center"/>
    </xf>
    <xf numFmtId="4" fontId="4" fillId="9" borderId="1" applyNumberFormat="0" applyProtection="0">
      <alignment horizontal="right" vertical="center"/>
    </xf>
    <xf numFmtId="4" fontId="4" fillId="10" borderId="1" applyNumberFormat="0" applyProtection="0">
      <alignment horizontal="right" vertical="center"/>
    </xf>
    <xf numFmtId="4" fontId="4" fillId="11" borderId="1" applyNumberFormat="0" applyProtection="0">
      <alignment horizontal="right" vertical="center"/>
    </xf>
    <xf numFmtId="4" fontId="4" fillId="12" borderId="1" applyNumberFormat="0" applyProtection="0">
      <alignment horizontal="right" vertical="center"/>
    </xf>
    <xf numFmtId="4" fontId="4" fillId="13" borderId="1" applyNumberFormat="0" applyProtection="0">
      <alignment horizontal="right" vertical="center"/>
    </xf>
    <xf numFmtId="4" fontId="4" fillId="14" borderId="1" applyNumberFormat="0" applyProtection="0">
      <alignment horizontal="right" vertical="center"/>
    </xf>
    <xf numFmtId="4" fontId="4" fillId="15" borderId="1" applyNumberFormat="0" applyProtection="0">
      <alignment horizontal="right" vertical="center"/>
    </xf>
    <xf numFmtId="4" fontId="4" fillId="16" borderId="1" applyNumberFormat="0" applyProtection="0">
      <alignment horizontal="right" vertical="center"/>
    </xf>
    <xf numFmtId="4" fontId="6" fillId="17" borderId="1" applyNumberFormat="0" applyProtection="0">
      <alignment horizontal="left" vertical="center" indent="1"/>
    </xf>
    <xf numFmtId="4" fontId="4" fillId="7" borderId="2" applyNumberFormat="0" applyProtection="0">
      <alignment horizontal="left" vertical="center" indent="1"/>
    </xf>
    <xf numFmtId="4" fontId="7" fillId="18" borderId="0" applyNumberFormat="0" applyProtection="0">
      <alignment horizontal="left" vertical="center" indent="1"/>
    </xf>
    <xf numFmtId="0" fontId="11" fillId="2" borderId="1" applyNumberFormat="0" applyProtection="0">
      <alignment horizontal="center" vertical="center"/>
    </xf>
    <xf numFmtId="4" fontId="8" fillId="7" borderId="1" applyNumberFormat="0" applyProtection="0">
      <alignment horizontal="left" vertical="center" indent="1"/>
    </xf>
    <xf numFmtId="4" fontId="8" fillId="19" borderId="1" applyNumberFormat="0" applyProtection="0">
      <alignment horizontal="left" vertical="center" indent="1"/>
    </xf>
    <xf numFmtId="0" fontId="2" fillId="19" borderId="1" applyNumberFormat="0" applyProtection="0">
      <alignment horizontal="left" vertical="center" wrapText="1" indent="1"/>
    </xf>
    <xf numFmtId="0" fontId="2" fillId="19" borderId="1" applyNumberFormat="0" applyProtection="0">
      <alignment horizontal="left" vertical="center" indent="1"/>
    </xf>
    <xf numFmtId="0" fontId="2" fillId="4" borderId="1" applyNumberFormat="0" applyProtection="0">
      <alignment horizontal="left" vertical="center" indent="1"/>
    </xf>
    <xf numFmtId="0" fontId="2" fillId="6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4" fontId="4" fillId="20" borderId="1" applyNumberFormat="0" applyProtection="0">
      <alignment vertical="center"/>
    </xf>
    <xf numFmtId="4" fontId="5" fillId="20" borderId="1" applyNumberFormat="0" applyProtection="0">
      <alignment vertical="center"/>
    </xf>
    <xf numFmtId="4" fontId="4" fillId="20" borderId="1" applyNumberFormat="0" applyProtection="0">
      <alignment horizontal="left" vertical="center" indent="1"/>
    </xf>
    <xf numFmtId="4" fontId="4" fillId="20" borderId="1" applyNumberFormat="0" applyProtection="0">
      <alignment horizontal="left" vertical="center" indent="1"/>
    </xf>
    <xf numFmtId="4" fontId="5" fillId="7" borderId="1" applyNumberFormat="0" applyProtection="0">
      <alignment horizontal="right" vertical="center"/>
    </xf>
    <xf numFmtId="0" fontId="1" fillId="2" borderId="1" applyNumberFormat="0" applyProtection="0">
      <alignment horizontal="center" vertical="top" wrapText="1"/>
    </xf>
    <xf numFmtId="0" fontId="10" fillId="0" borderId="0" applyNumberFormat="0" applyProtection="0"/>
    <xf numFmtId="4" fontId="9" fillId="7" borderId="1" applyNumberFormat="0" applyProtection="0">
      <alignment horizontal="right" vertical="center"/>
    </xf>
    <xf numFmtId="0" fontId="12" fillId="21" borderId="4" applyProtection="0">
      <alignment vertical="center"/>
    </xf>
    <xf numFmtId="4" fontId="12" fillId="21" borderId="4" applyNumberFormat="0" applyProtection="0">
      <alignment horizontal="left" vertical="center" indent="1"/>
    </xf>
    <xf numFmtId="4" fontId="12" fillId="22" borderId="4" applyNumberFormat="0" applyProtection="0">
      <alignment horizontal="right" vertical="center"/>
    </xf>
    <xf numFmtId="4" fontId="12" fillId="5" borderId="4" applyNumberFormat="0" applyProtection="0">
      <alignment horizontal="left" vertical="center" indent="1"/>
    </xf>
    <xf numFmtId="4" fontId="12" fillId="23" borderId="4" applyNumberFormat="0" applyProtection="0">
      <alignment vertical="center"/>
    </xf>
    <xf numFmtId="0" fontId="12" fillId="24" borderId="4" applyNumberFormat="0" applyProtection="0">
      <alignment horizontal="left" vertical="center" indent="1"/>
    </xf>
    <xf numFmtId="0" fontId="12" fillId="25" borderId="4" applyNumberFormat="0" applyProtection="0">
      <alignment horizontal="left" vertical="center" indent="1"/>
    </xf>
    <xf numFmtId="0" fontId="12" fillId="2" borderId="4" applyNumberFormat="0" applyProtection="0">
      <alignment horizontal="left" vertical="center" wrapText="1" indent="1"/>
    </xf>
    <xf numFmtId="0" fontId="12" fillId="26" borderId="4" applyNumberFormat="0" applyProtection="0">
      <alignment horizontal="left" vertical="center" indent="1"/>
    </xf>
    <xf numFmtId="4" fontId="12" fillId="0" borderId="4" applyNumberFormat="0" applyProtection="0">
      <alignment horizontal="right" vertical="center"/>
    </xf>
  </cellStyleXfs>
  <cellXfs count="29">
    <xf numFmtId="0" fontId="0" fillId="0" borderId="0" xfId="0"/>
    <xf numFmtId="0" fontId="12" fillId="0" borderId="4" xfId="49" quotePrefix="1" applyFill="1" applyAlignment="1">
      <alignment horizontal="left" vertical="center" indent="5"/>
    </xf>
    <xf numFmtId="0" fontId="12" fillId="0" borderId="4" xfId="49" quotePrefix="1" applyFill="1">
      <alignment horizontal="left" vertical="center" indent="1"/>
    </xf>
    <xf numFmtId="0" fontId="12" fillId="0" borderId="4" xfId="49" quotePrefix="1" applyFill="1" applyAlignment="1">
      <alignment horizontal="left" vertical="center" indent="7"/>
    </xf>
    <xf numFmtId="3" fontId="12" fillId="0" borderId="4" xfId="50" applyNumberFormat="1">
      <alignment horizontal="right" vertical="center"/>
    </xf>
    <xf numFmtId="0" fontId="13" fillId="0" borderId="3" xfId="0" quotePrefix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2" fillId="0" borderId="4" xfId="49" quotePrefix="1" applyFill="1" applyAlignment="1">
      <alignment horizontal="left" vertical="center" indent="9"/>
    </xf>
    <xf numFmtId="0" fontId="2" fillId="0" borderId="6" xfId="6" quotePrefix="1" applyFill="1" applyBorder="1" applyAlignment="1">
      <alignment horizontal="left" vertical="center" indent="4"/>
    </xf>
    <xf numFmtId="0" fontId="2" fillId="0" borderId="6" xfId="6" quotePrefix="1" applyFill="1" applyBorder="1" applyAlignment="1">
      <alignment horizontal="left" vertical="center" indent="1"/>
    </xf>
    <xf numFmtId="3" fontId="12" fillId="0" borderId="7" xfId="50" applyNumberFormat="1" applyBorder="1">
      <alignment horizontal="right" vertical="center"/>
    </xf>
    <xf numFmtId="0" fontId="12" fillId="0" borderId="5" xfId="49" quotePrefix="1" applyFill="1" applyBorder="1" applyAlignment="1">
      <alignment horizontal="left" vertical="center" indent="7"/>
    </xf>
    <xf numFmtId="0" fontId="12" fillId="0" borderId="5" xfId="49" quotePrefix="1" applyFill="1" applyBorder="1">
      <alignment horizontal="left" vertical="center" indent="1"/>
    </xf>
    <xf numFmtId="3" fontId="12" fillId="0" borderId="5" xfId="50" applyNumberFormat="1" applyBorder="1">
      <alignment horizontal="right" vertical="center"/>
    </xf>
    <xf numFmtId="0" fontId="12" fillId="27" borderId="4" xfId="49" quotePrefix="1" applyFill="1" applyAlignment="1">
      <alignment horizontal="left" vertical="center" indent="7"/>
    </xf>
    <xf numFmtId="0" fontId="12" fillId="27" borderId="4" xfId="49" quotePrefix="1" applyFill="1" applyAlignment="1">
      <alignment horizontal="left" vertical="center" indent="5"/>
    </xf>
    <xf numFmtId="0" fontId="12" fillId="27" borderId="4" xfId="49" quotePrefix="1" applyFill="1">
      <alignment horizontal="left" vertical="center" indent="1"/>
    </xf>
    <xf numFmtId="3" fontId="12" fillId="27" borderId="4" xfId="50" applyNumberFormat="1" applyFill="1">
      <alignment horizontal="right" vertical="center"/>
    </xf>
    <xf numFmtId="0" fontId="12" fillId="28" borderId="4" xfId="49" quotePrefix="1" applyFill="1" applyAlignment="1">
      <alignment horizontal="left" vertical="center" indent="5"/>
    </xf>
    <xf numFmtId="0" fontId="12" fillId="28" borderId="4" xfId="49" quotePrefix="1" applyFill="1">
      <alignment horizontal="left" vertical="center" indent="1"/>
    </xf>
    <xf numFmtId="3" fontId="12" fillId="28" borderId="4" xfId="50" applyNumberFormat="1" applyFill="1">
      <alignment horizontal="right" vertical="center"/>
    </xf>
    <xf numFmtId="0" fontId="12" fillId="28" borderId="4" xfId="49" quotePrefix="1" applyFill="1" applyAlignment="1">
      <alignment horizontal="left" vertical="center" wrapText="1" indent="1"/>
    </xf>
    <xf numFmtId="0" fontId="12" fillId="27" borderId="4" xfId="49" quotePrefix="1" applyFill="1" applyAlignment="1">
      <alignment horizontal="left" vertical="center" wrapText="1" indent="1"/>
    </xf>
    <xf numFmtId="0" fontId="12" fillId="27" borderId="4" xfId="49" quotePrefix="1" applyFill="1" applyAlignment="1">
      <alignment horizontal="center" vertical="center"/>
    </xf>
    <xf numFmtId="0" fontId="12" fillId="0" borderId="7" xfId="49" quotePrefix="1" applyFill="1" applyBorder="1" applyAlignment="1">
      <alignment horizontal="left" vertical="center" indent="7"/>
    </xf>
    <xf numFmtId="0" fontId="12" fillId="0" borderId="7" xfId="49" quotePrefix="1" applyFill="1" applyBorder="1">
      <alignment horizontal="left" vertical="center" indent="1"/>
    </xf>
    <xf numFmtId="3" fontId="13" fillId="0" borderId="3" xfId="0" quotePrefix="1" applyNumberFormat="1" applyFont="1" applyBorder="1" applyAlignment="1">
      <alignment horizontal="center" vertical="center" wrapText="1"/>
    </xf>
    <xf numFmtId="3" fontId="14" fillId="0" borderId="4" xfId="50" applyNumberFormat="1" applyFont="1" applyProtection="1">
      <alignment horizontal="right" vertical="center"/>
      <protection locked="0"/>
    </xf>
    <xf numFmtId="0" fontId="14" fillId="28" borderId="7" xfId="50" applyNumberFormat="1" applyFont="1" applyFill="1" applyBorder="1" applyAlignment="1" applyProtection="1">
      <alignment horizontal="center" vertical="center"/>
      <protection locked="0"/>
    </xf>
  </cellXfs>
  <cellStyles count="51">
    <cellStyle name="Normal 2" xfId="3" xr:uid="{00000000-0005-0000-0000-000000000000}"/>
    <cellStyle name="Normalno" xfId="0" builtinId="0"/>
    <cellStyle name="SAPBEXaggData" xfId="5" xr:uid="{00000000-0005-0000-0000-000002000000}"/>
    <cellStyle name="SAPBEXaggData 2" xfId="45" xr:uid="{00000000-0005-0000-0000-000003000000}"/>
    <cellStyle name="SAPBEXaggDataEmph" xfId="9" xr:uid="{00000000-0005-0000-0000-000004000000}"/>
    <cellStyle name="SAPBEXaggItem" xfId="10" xr:uid="{00000000-0005-0000-0000-000005000000}"/>
    <cellStyle name="SAPBEXaggItem 2" xfId="44" xr:uid="{00000000-0005-0000-0000-000006000000}"/>
    <cellStyle name="SAPBEXaggItemX" xfId="11" xr:uid="{00000000-0005-0000-0000-000007000000}"/>
    <cellStyle name="SAPBEXchaText" xfId="1" xr:uid="{00000000-0005-0000-0000-000008000000}"/>
    <cellStyle name="SAPBEXchaText 2" xfId="41" xr:uid="{00000000-0005-0000-0000-000009000000}"/>
    <cellStyle name="SAPBEXexcBad7" xfId="12" xr:uid="{00000000-0005-0000-0000-00000A000000}"/>
    <cellStyle name="SAPBEXexcBad8" xfId="13" xr:uid="{00000000-0005-0000-0000-00000B000000}"/>
    <cellStyle name="SAPBEXexcBad9" xfId="14" xr:uid="{00000000-0005-0000-0000-00000C000000}"/>
    <cellStyle name="SAPBEXexcCritical4" xfId="15" xr:uid="{00000000-0005-0000-0000-00000D000000}"/>
    <cellStyle name="SAPBEXexcCritical5" xfId="16" xr:uid="{00000000-0005-0000-0000-00000E000000}"/>
    <cellStyle name="SAPBEXexcCritical6" xfId="17" xr:uid="{00000000-0005-0000-0000-00000F000000}"/>
    <cellStyle name="SAPBEXexcGood1" xfId="18" xr:uid="{00000000-0005-0000-0000-000010000000}"/>
    <cellStyle name="SAPBEXexcGood2" xfId="19" xr:uid="{00000000-0005-0000-0000-000011000000}"/>
    <cellStyle name="SAPBEXexcGood3" xfId="20" xr:uid="{00000000-0005-0000-0000-000012000000}"/>
    <cellStyle name="SAPBEXfilterDrill" xfId="21" xr:uid="{00000000-0005-0000-0000-000013000000}"/>
    <cellStyle name="SAPBEXfilterItem" xfId="22" xr:uid="{00000000-0005-0000-0000-000014000000}"/>
    <cellStyle name="SAPBEXfilterText" xfId="23" xr:uid="{00000000-0005-0000-0000-000015000000}"/>
    <cellStyle name="SAPBEXformats" xfId="24" xr:uid="{00000000-0005-0000-0000-000016000000}"/>
    <cellStyle name="SAPBEXformats 2" xfId="43" xr:uid="{00000000-0005-0000-0000-000017000000}"/>
    <cellStyle name="SAPBEXheaderItem" xfId="25" xr:uid="{00000000-0005-0000-0000-000018000000}"/>
    <cellStyle name="SAPBEXheaderText" xfId="26" xr:uid="{00000000-0005-0000-0000-000019000000}"/>
    <cellStyle name="SAPBEXHLevel0" xfId="27" xr:uid="{00000000-0005-0000-0000-00001A000000}"/>
    <cellStyle name="SAPBEXHLevel0 2" xfId="46" xr:uid="{00000000-0005-0000-0000-00001B000000}"/>
    <cellStyle name="SAPBEXHLevel0X" xfId="28" xr:uid="{00000000-0005-0000-0000-00001C000000}"/>
    <cellStyle name="SAPBEXHLevel1" xfId="4" xr:uid="{00000000-0005-0000-0000-00001D000000}"/>
    <cellStyle name="SAPBEXHLevel1 2" xfId="47" xr:uid="{00000000-0005-0000-0000-00001E000000}"/>
    <cellStyle name="SAPBEXHLevel1X" xfId="29" xr:uid="{00000000-0005-0000-0000-00001F000000}"/>
    <cellStyle name="SAPBEXHLevel2" xfId="6" xr:uid="{00000000-0005-0000-0000-000020000000}"/>
    <cellStyle name="SAPBEXHLevel2 2" xfId="48" xr:uid="{00000000-0005-0000-0000-000021000000}"/>
    <cellStyle name="SAPBEXHLevel2X" xfId="30" xr:uid="{00000000-0005-0000-0000-000022000000}"/>
    <cellStyle name="SAPBEXHLevel3" xfId="7" xr:uid="{00000000-0005-0000-0000-000023000000}"/>
    <cellStyle name="SAPBEXHLevel3 2" xfId="49" xr:uid="{00000000-0005-0000-0000-000024000000}"/>
    <cellStyle name="SAPBEXHLevel3X" xfId="31" xr:uid="{00000000-0005-0000-0000-000025000000}"/>
    <cellStyle name="SAPBEXinputData" xfId="32" xr:uid="{00000000-0005-0000-0000-000026000000}"/>
    <cellStyle name="SAPBEXresData" xfId="33" xr:uid="{00000000-0005-0000-0000-000027000000}"/>
    <cellStyle name="SAPBEXresDataEmph" xfId="34" xr:uid="{00000000-0005-0000-0000-000028000000}"/>
    <cellStyle name="SAPBEXresItem" xfId="35" xr:uid="{00000000-0005-0000-0000-000029000000}"/>
    <cellStyle name="SAPBEXresItemX" xfId="36" xr:uid="{00000000-0005-0000-0000-00002A000000}"/>
    <cellStyle name="SAPBEXstdData" xfId="8" xr:uid="{00000000-0005-0000-0000-00002B000000}"/>
    <cellStyle name="SAPBEXstdData 2" xfId="50" xr:uid="{00000000-0005-0000-0000-00002C000000}"/>
    <cellStyle name="SAPBEXstdDataEmph" xfId="37" xr:uid="{00000000-0005-0000-0000-00002D000000}"/>
    <cellStyle name="SAPBEXstdItem" xfId="2" xr:uid="{00000000-0005-0000-0000-00002E000000}"/>
    <cellStyle name="SAPBEXstdItem 2" xfId="42" xr:uid="{00000000-0005-0000-0000-00002F000000}"/>
    <cellStyle name="SAPBEXstdItemX" xfId="38" xr:uid="{00000000-0005-0000-0000-000030000000}"/>
    <cellStyle name="SAPBEXtitle" xfId="39" xr:uid="{00000000-0005-0000-0000-000031000000}"/>
    <cellStyle name="SAPBEXundefined" xfId="40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157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K19" sqref="K19"/>
    </sheetView>
  </sheetViews>
  <sheetFormatPr defaultColWidth="9.140625" defaultRowHeight="15" x14ac:dyDescent="0.25"/>
  <cols>
    <col min="1" max="1" width="17.28515625" customWidth="1"/>
    <col min="2" max="2" width="51.42578125" customWidth="1"/>
    <col min="3" max="7" width="13.28515625" customWidth="1"/>
  </cols>
  <sheetData>
    <row r="2" spans="1:7" ht="51" x14ac:dyDescent="0.25">
      <c r="A2" s="5" t="s">
        <v>43</v>
      </c>
      <c r="B2" s="5" t="s">
        <v>62</v>
      </c>
      <c r="C2" s="5" t="s">
        <v>47</v>
      </c>
      <c r="D2" s="5" t="s">
        <v>48</v>
      </c>
      <c r="E2" s="6" t="s">
        <v>49</v>
      </c>
      <c r="F2" s="6" t="s">
        <v>45</v>
      </c>
      <c r="G2" s="6" t="s">
        <v>50</v>
      </c>
    </row>
    <row r="3" spans="1:7" hidden="1" x14ac:dyDescent="0.25">
      <c r="A3" s="5"/>
      <c r="B3" s="5"/>
      <c r="C3" s="5"/>
      <c r="D3" s="26">
        <f>SUM(D4:D14)</f>
        <v>6502836</v>
      </c>
      <c r="E3" s="26">
        <f>SUM(E4:E14)</f>
        <v>6727648</v>
      </c>
      <c r="F3" s="26">
        <f>SUM(F4:F14)</f>
        <v>6165324</v>
      </c>
      <c r="G3" s="26">
        <f>SUM(G4:G14)</f>
        <v>6371125</v>
      </c>
    </row>
    <row r="4" spans="1:7" x14ac:dyDescent="0.25">
      <c r="A4" s="24">
        <v>11</v>
      </c>
      <c r="B4" s="25" t="s">
        <v>0</v>
      </c>
      <c r="C4" s="10">
        <f>C17</f>
        <v>4330674</v>
      </c>
      <c r="D4" s="10">
        <f>D17</f>
        <v>4574187</v>
      </c>
      <c r="E4" s="10">
        <f>E17</f>
        <v>4836113</v>
      </c>
      <c r="F4" s="10">
        <f t="shared" ref="F4:G4" si="0">F17</f>
        <v>4938340</v>
      </c>
      <c r="G4" s="10">
        <f t="shared" si="0"/>
        <v>5120598</v>
      </c>
    </row>
    <row r="5" spans="1:7" x14ac:dyDescent="0.25">
      <c r="A5" s="3">
        <v>31</v>
      </c>
      <c r="B5" s="2" t="s">
        <v>10</v>
      </c>
      <c r="C5" s="4">
        <f>C40</f>
        <v>126010</v>
      </c>
      <c r="D5" s="4">
        <f>D40</f>
        <v>112502</v>
      </c>
      <c r="E5" s="4">
        <f>E40</f>
        <v>87803</v>
      </c>
      <c r="F5" s="4">
        <f t="shared" ref="F5:G5" si="1">F40</f>
        <v>87803</v>
      </c>
      <c r="G5" s="4">
        <f t="shared" si="1"/>
        <v>87803</v>
      </c>
    </row>
    <row r="6" spans="1:7" x14ac:dyDescent="0.25">
      <c r="A6" s="3">
        <v>43</v>
      </c>
      <c r="B6" s="2" t="s">
        <v>4</v>
      </c>
      <c r="C6" s="4">
        <f>C48</f>
        <v>222400</v>
      </c>
      <c r="D6" s="4">
        <f>D48</f>
        <v>860480</v>
      </c>
      <c r="E6" s="4">
        <f>E48</f>
        <v>461920</v>
      </c>
      <c r="F6" s="4">
        <f t="shared" ref="F6:G6" si="2">F48</f>
        <v>354920</v>
      </c>
      <c r="G6" s="4">
        <f t="shared" si="2"/>
        <v>554920</v>
      </c>
    </row>
    <row r="7" spans="1:7" x14ac:dyDescent="0.25">
      <c r="A7" s="3">
        <v>50</v>
      </c>
      <c r="B7" s="2" t="s">
        <v>63</v>
      </c>
      <c r="C7" s="4">
        <f>C150</f>
        <v>0</v>
      </c>
      <c r="D7" s="4"/>
      <c r="E7" s="4">
        <f>E150</f>
        <v>434669</v>
      </c>
      <c r="F7" s="4">
        <f>F150</f>
        <v>428777</v>
      </c>
      <c r="G7" s="4">
        <f>G150</f>
        <v>410992</v>
      </c>
    </row>
    <row r="8" spans="1:7" x14ac:dyDescent="0.25">
      <c r="A8" s="3">
        <v>51</v>
      </c>
      <c r="B8" s="2" t="s">
        <v>6</v>
      </c>
      <c r="C8" s="4">
        <f>C132</f>
        <v>8032</v>
      </c>
      <c r="D8" s="4">
        <f>D132</f>
        <v>46464</v>
      </c>
      <c r="E8" s="4">
        <f>E132</f>
        <v>52947</v>
      </c>
      <c r="F8" s="4">
        <f>F132</f>
        <v>26036</v>
      </c>
      <c r="G8" s="4"/>
    </row>
    <row r="9" spans="1:7" x14ac:dyDescent="0.25">
      <c r="A9" s="3">
        <v>52</v>
      </c>
      <c r="B9" s="2" t="s">
        <v>7</v>
      </c>
      <c r="C9" s="4">
        <v>916668</v>
      </c>
      <c r="D9" s="4">
        <f>D70+D140</f>
        <v>723811</v>
      </c>
      <c r="E9" s="4">
        <v>476772</v>
      </c>
      <c r="F9" s="4">
        <f>F140</f>
        <v>40609</v>
      </c>
      <c r="G9" s="4"/>
    </row>
    <row r="10" spans="1:7" x14ac:dyDescent="0.25">
      <c r="A10" s="3">
        <v>61</v>
      </c>
      <c r="B10" s="2" t="s">
        <v>8</v>
      </c>
      <c r="C10" s="4">
        <f>C82</f>
        <v>16245</v>
      </c>
      <c r="D10" s="4">
        <f>D82</f>
        <v>66493</v>
      </c>
      <c r="E10" s="4">
        <f>E82</f>
        <v>123620</v>
      </c>
      <c r="F10" s="4">
        <f>F82</f>
        <v>92354</v>
      </c>
      <c r="G10" s="4"/>
    </row>
    <row r="11" spans="1:7" x14ac:dyDescent="0.25">
      <c r="A11" s="3">
        <v>7</v>
      </c>
      <c r="B11" s="2" t="s">
        <v>59</v>
      </c>
      <c r="C11" s="4"/>
      <c r="D11" s="4">
        <f>D91</f>
        <v>100</v>
      </c>
      <c r="E11" s="4"/>
      <c r="F11" s="4"/>
      <c r="G11" s="4"/>
    </row>
    <row r="12" spans="1:7" x14ac:dyDescent="0.25">
      <c r="A12" s="3">
        <v>581</v>
      </c>
      <c r="B12" s="2" t="s">
        <v>11</v>
      </c>
      <c r="C12" s="4">
        <f>C28</f>
        <v>0</v>
      </c>
      <c r="D12" s="4">
        <f>D28</f>
        <v>118799</v>
      </c>
      <c r="E12" s="4">
        <f>E28</f>
        <v>253804</v>
      </c>
      <c r="F12" s="4">
        <f t="shared" ref="F12:G12" si="3">F28</f>
        <v>196485</v>
      </c>
      <c r="G12" s="4">
        <f t="shared" si="3"/>
        <v>196812</v>
      </c>
    </row>
    <row r="13" spans="1:7" x14ac:dyDescent="0.25">
      <c r="A13" s="3">
        <v>5761</v>
      </c>
      <c r="B13" s="2" t="s">
        <v>15</v>
      </c>
      <c r="C13" s="4"/>
      <c r="D13" s="4"/>
      <c r="E13" s="4"/>
      <c r="F13" s="4"/>
      <c r="G13" s="4"/>
    </row>
    <row r="14" spans="1:7" x14ac:dyDescent="0.25">
      <c r="A14" s="11">
        <v>563</v>
      </c>
      <c r="B14" s="12" t="s">
        <v>14</v>
      </c>
      <c r="C14" s="13">
        <f>C106</f>
        <v>4730</v>
      </c>
      <c r="D14" s="13"/>
      <c r="E14" s="13"/>
      <c r="F14" s="13"/>
      <c r="G14" s="13"/>
    </row>
    <row r="15" spans="1:7" x14ac:dyDescent="0.25">
      <c r="A15" s="8" t="s">
        <v>40</v>
      </c>
      <c r="B15" s="9" t="s">
        <v>41</v>
      </c>
      <c r="C15" s="10">
        <f>C16+C39+C115+C106+C91</f>
        <v>5624759</v>
      </c>
      <c r="D15" s="10">
        <f>D16+D39+D115</f>
        <v>6502836</v>
      </c>
      <c r="E15" s="10">
        <f>E16+E39+E115</f>
        <v>6727648</v>
      </c>
      <c r="F15" s="10">
        <f>F16+F39+F150+F115</f>
        <v>6165324</v>
      </c>
      <c r="G15" s="10">
        <f>G16+G39+G150</f>
        <v>6389553</v>
      </c>
    </row>
    <row r="16" spans="1:7" x14ac:dyDescent="0.25">
      <c r="A16" s="18" t="s">
        <v>51</v>
      </c>
      <c r="B16" s="19" t="s">
        <v>2</v>
      </c>
      <c r="C16" s="20">
        <f>C17</f>
        <v>4330674</v>
      </c>
      <c r="D16" s="20">
        <f>D17+D28+D150</f>
        <v>4692986</v>
      </c>
      <c r="E16" s="20">
        <f>E17+E28+E150</f>
        <v>5524586</v>
      </c>
      <c r="F16" s="20">
        <f>F17+F28</f>
        <v>5134825</v>
      </c>
      <c r="G16" s="20">
        <f>G17+G28</f>
        <v>5317410</v>
      </c>
    </row>
    <row r="17" spans="1:7" x14ac:dyDescent="0.25">
      <c r="A17" s="14" t="s">
        <v>25</v>
      </c>
      <c r="B17" s="16" t="s">
        <v>0</v>
      </c>
      <c r="C17" s="17">
        <f>C18+C24</f>
        <v>4330674</v>
      </c>
      <c r="D17" s="17">
        <f t="shared" ref="D17:G17" si="4">D18+D24</f>
        <v>4574187</v>
      </c>
      <c r="E17" s="17">
        <f t="shared" si="4"/>
        <v>4836113</v>
      </c>
      <c r="F17" s="17">
        <f t="shared" si="4"/>
        <v>4938340</v>
      </c>
      <c r="G17" s="17">
        <f t="shared" si="4"/>
        <v>5120598</v>
      </c>
    </row>
    <row r="18" spans="1:7" x14ac:dyDescent="0.25">
      <c r="A18" s="3">
        <v>3</v>
      </c>
      <c r="B18" s="2" t="s">
        <v>44</v>
      </c>
      <c r="C18" s="4">
        <f>SUM(C19:C23)</f>
        <v>4241207</v>
      </c>
      <c r="D18" s="4">
        <f>SUM(D19:D23)</f>
        <v>4464179</v>
      </c>
      <c r="E18" s="4">
        <f t="shared" ref="E18:G18" si="5">SUM(E19:E23)</f>
        <v>4798036</v>
      </c>
      <c r="F18" s="4">
        <f t="shared" si="5"/>
        <v>4894052</v>
      </c>
      <c r="G18" s="4">
        <f t="shared" si="5"/>
        <v>5077171</v>
      </c>
    </row>
    <row r="19" spans="1:7" x14ac:dyDescent="0.25">
      <c r="A19" s="7" t="s">
        <v>9</v>
      </c>
      <c r="B19" s="2" t="s">
        <v>27</v>
      </c>
      <c r="C19" s="4">
        <v>3717123</v>
      </c>
      <c r="D19" s="4">
        <v>3995864</v>
      </c>
      <c r="E19" s="4">
        <v>4425503</v>
      </c>
      <c r="F19" s="4">
        <v>4509645</v>
      </c>
      <c r="G19" s="4">
        <v>4672828</v>
      </c>
    </row>
    <row r="20" spans="1:7" x14ac:dyDescent="0.25">
      <c r="A20" s="7" t="s">
        <v>16</v>
      </c>
      <c r="B20" s="2" t="s">
        <v>26</v>
      </c>
      <c r="C20" s="4">
        <v>523779</v>
      </c>
      <c r="D20" s="4">
        <v>467795</v>
      </c>
      <c r="E20" s="4">
        <v>372533</v>
      </c>
      <c r="F20" s="4">
        <v>384407</v>
      </c>
      <c r="G20" s="4">
        <v>404343</v>
      </c>
    </row>
    <row r="21" spans="1:7" x14ac:dyDescent="0.25">
      <c r="A21" s="7" t="s">
        <v>17</v>
      </c>
      <c r="B21" s="2" t="s">
        <v>28</v>
      </c>
      <c r="C21" s="4">
        <v>305</v>
      </c>
      <c r="D21" s="4">
        <v>520</v>
      </c>
      <c r="E21" s="4"/>
      <c r="F21" s="4"/>
      <c r="G21" s="4"/>
    </row>
    <row r="22" spans="1:7" x14ac:dyDescent="0.25">
      <c r="A22" s="7" t="s">
        <v>18</v>
      </c>
      <c r="B22" s="2" t="s">
        <v>29</v>
      </c>
      <c r="C22" s="4"/>
      <c r="D22" s="4"/>
      <c r="E22" s="4"/>
      <c r="F22" s="4"/>
      <c r="G22" s="4"/>
    </row>
    <row r="23" spans="1:7" x14ac:dyDescent="0.25">
      <c r="A23" s="7" t="s">
        <v>21</v>
      </c>
      <c r="B23" s="2" t="s">
        <v>33</v>
      </c>
      <c r="C23" s="4"/>
      <c r="D23" s="4"/>
      <c r="E23" s="4"/>
      <c r="F23" s="4"/>
      <c r="G23" s="4"/>
    </row>
    <row r="24" spans="1:7" x14ac:dyDescent="0.25">
      <c r="A24" s="3">
        <v>4</v>
      </c>
      <c r="B24" s="2" t="s">
        <v>46</v>
      </c>
      <c r="C24" s="4">
        <f>C25+C26+C27</f>
        <v>89467</v>
      </c>
      <c r="D24" s="4">
        <f t="shared" ref="D24:G24" si="6">D25+D26+D27</f>
        <v>110008</v>
      </c>
      <c r="E24" s="4">
        <f t="shared" si="6"/>
        <v>38077</v>
      </c>
      <c r="F24" s="4">
        <f t="shared" si="6"/>
        <v>44288</v>
      </c>
      <c r="G24" s="4">
        <f t="shared" si="6"/>
        <v>43427</v>
      </c>
    </row>
    <row r="25" spans="1:7" x14ac:dyDescent="0.25">
      <c r="A25" s="7" t="s">
        <v>19</v>
      </c>
      <c r="B25" s="2" t="s">
        <v>37</v>
      </c>
      <c r="C25" s="4"/>
      <c r="D25" s="4">
        <v>5200</v>
      </c>
      <c r="E25" s="4"/>
      <c r="F25" s="4"/>
      <c r="G25" s="4"/>
    </row>
    <row r="26" spans="1:7" x14ac:dyDescent="0.25">
      <c r="A26" s="7" t="s">
        <v>20</v>
      </c>
      <c r="B26" s="2" t="s">
        <v>30</v>
      </c>
      <c r="C26" s="4">
        <v>89467</v>
      </c>
      <c r="D26" s="4">
        <v>104808</v>
      </c>
      <c r="E26" s="4">
        <v>38077</v>
      </c>
      <c r="F26" s="27">
        <v>44288</v>
      </c>
      <c r="G26" s="27">
        <v>43427</v>
      </c>
    </row>
    <row r="27" spans="1:7" x14ac:dyDescent="0.25">
      <c r="A27" s="7" t="s">
        <v>22</v>
      </c>
      <c r="B27" s="2" t="s">
        <v>31</v>
      </c>
      <c r="C27" s="4"/>
      <c r="D27" s="4"/>
      <c r="E27" s="4"/>
      <c r="F27" s="4"/>
      <c r="G27" s="4"/>
    </row>
    <row r="28" spans="1:7" x14ac:dyDescent="0.25">
      <c r="A28" s="14">
        <v>581</v>
      </c>
      <c r="B28" s="16" t="s">
        <v>60</v>
      </c>
      <c r="C28" s="17">
        <f>C29+C35</f>
        <v>0</v>
      </c>
      <c r="D28" s="17">
        <f t="shared" ref="D28:G28" si="7">D29+D35</f>
        <v>118799</v>
      </c>
      <c r="E28" s="17">
        <f t="shared" si="7"/>
        <v>253804</v>
      </c>
      <c r="F28" s="17">
        <f t="shared" si="7"/>
        <v>196485</v>
      </c>
      <c r="G28" s="17">
        <f t="shared" si="7"/>
        <v>196812</v>
      </c>
    </row>
    <row r="29" spans="1:7" x14ac:dyDescent="0.25">
      <c r="A29" s="3">
        <v>3</v>
      </c>
      <c r="B29" s="2" t="s">
        <v>44</v>
      </c>
      <c r="C29" s="4">
        <f>C30+C31</f>
        <v>0</v>
      </c>
      <c r="D29" s="4">
        <f>SUM(D30:D34)</f>
        <v>80597</v>
      </c>
      <c r="E29" s="4">
        <f t="shared" ref="E29" si="8">SUM(E30:E34)</f>
        <v>177531</v>
      </c>
      <c r="F29" s="4">
        <f t="shared" ref="F29" si="9">SUM(F30:F34)</f>
        <v>140390</v>
      </c>
      <c r="G29" s="4">
        <f t="shared" ref="G29" si="10">SUM(G30:G34)</f>
        <v>182365</v>
      </c>
    </row>
    <row r="30" spans="1:7" x14ac:dyDescent="0.25">
      <c r="A30" s="7" t="s">
        <v>9</v>
      </c>
      <c r="B30" s="2" t="s">
        <v>27</v>
      </c>
      <c r="C30" s="4"/>
      <c r="D30" s="4">
        <v>17438</v>
      </c>
      <c r="E30" s="4">
        <v>53700</v>
      </c>
      <c r="F30" s="4"/>
      <c r="G30" s="4"/>
    </row>
    <row r="31" spans="1:7" x14ac:dyDescent="0.25">
      <c r="A31" s="7" t="s">
        <v>16</v>
      </c>
      <c r="B31" s="2" t="s">
        <v>26</v>
      </c>
      <c r="C31" s="4"/>
      <c r="D31" s="4">
        <v>63159</v>
      </c>
      <c r="E31" s="4">
        <v>123831</v>
      </c>
      <c r="F31" s="4">
        <v>140390</v>
      </c>
      <c r="G31" s="4">
        <v>182365</v>
      </c>
    </row>
    <row r="32" spans="1:7" x14ac:dyDescent="0.25">
      <c r="A32" s="7" t="s">
        <v>17</v>
      </c>
      <c r="B32" s="2" t="s">
        <v>28</v>
      </c>
      <c r="C32" s="4"/>
      <c r="D32" s="4"/>
      <c r="E32" s="4"/>
      <c r="F32" s="4"/>
      <c r="G32" s="4"/>
    </row>
    <row r="33" spans="1:7" x14ac:dyDescent="0.25">
      <c r="A33" s="7" t="s">
        <v>18</v>
      </c>
      <c r="B33" s="2" t="s">
        <v>29</v>
      </c>
      <c r="C33" s="4"/>
      <c r="D33" s="4"/>
      <c r="E33" s="4"/>
      <c r="F33" s="4"/>
      <c r="G33" s="4"/>
    </row>
    <row r="34" spans="1:7" x14ac:dyDescent="0.25">
      <c r="A34" s="7" t="s">
        <v>21</v>
      </c>
      <c r="B34" s="2" t="s">
        <v>33</v>
      </c>
      <c r="C34" s="4"/>
      <c r="D34" s="4"/>
      <c r="E34" s="4"/>
      <c r="F34" s="4"/>
      <c r="G34" s="4"/>
    </row>
    <row r="35" spans="1:7" x14ac:dyDescent="0.25">
      <c r="A35" s="3">
        <v>4</v>
      </c>
      <c r="B35" s="2" t="s">
        <v>46</v>
      </c>
      <c r="C35" s="4">
        <f>C36+C37+C38</f>
        <v>0</v>
      </c>
      <c r="D35" s="4">
        <f t="shared" ref="D35:G35" si="11">D36+D37+D38</f>
        <v>38202</v>
      </c>
      <c r="E35" s="4">
        <f t="shared" si="11"/>
        <v>76273</v>
      </c>
      <c r="F35" s="4">
        <f t="shared" si="11"/>
        <v>56095</v>
      </c>
      <c r="G35" s="4">
        <f t="shared" si="11"/>
        <v>14447</v>
      </c>
    </row>
    <row r="36" spans="1:7" x14ac:dyDescent="0.25">
      <c r="A36" s="7" t="s">
        <v>19</v>
      </c>
      <c r="B36" s="2" t="s">
        <v>37</v>
      </c>
      <c r="C36" s="4"/>
      <c r="D36" s="4"/>
      <c r="E36" s="4"/>
      <c r="F36" s="4"/>
      <c r="G36" s="4"/>
    </row>
    <row r="37" spans="1:7" x14ac:dyDescent="0.25">
      <c r="A37" s="7" t="s">
        <v>20</v>
      </c>
      <c r="B37" s="2" t="s">
        <v>30</v>
      </c>
      <c r="C37" s="4"/>
      <c r="D37" s="4">
        <v>38202</v>
      </c>
      <c r="E37" s="4">
        <v>76273</v>
      </c>
      <c r="F37" s="4">
        <v>56095</v>
      </c>
      <c r="G37" s="4">
        <v>14447</v>
      </c>
    </row>
    <row r="38" spans="1:7" x14ac:dyDescent="0.25">
      <c r="A38" s="7" t="s">
        <v>22</v>
      </c>
      <c r="B38" s="2" t="s">
        <v>31</v>
      </c>
      <c r="C38" s="4"/>
      <c r="D38" s="4"/>
      <c r="E38" s="4"/>
      <c r="F38" s="4"/>
      <c r="G38" s="4"/>
    </row>
    <row r="39" spans="1:7" ht="22.5" x14ac:dyDescent="0.25">
      <c r="A39" s="18" t="s">
        <v>52</v>
      </c>
      <c r="B39" s="21" t="s">
        <v>53</v>
      </c>
      <c r="C39" s="20">
        <f>C40+C48+C57+C70+C82</f>
        <v>1131373</v>
      </c>
      <c r="D39" s="20">
        <f>D40+D48+D57+D70+D82+D91</f>
        <v>1528416</v>
      </c>
      <c r="E39" s="20">
        <f>E40+E48+E57+E70+E82+E91</f>
        <v>708343</v>
      </c>
      <c r="F39" s="20">
        <f t="shared" ref="F39:G39" si="12">F40+F48+F57+F70+F82+F91</f>
        <v>535077</v>
      </c>
      <c r="G39" s="20">
        <f t="shared" si="12"/>
        <v>661151</v>
      </c>
    </row>
    <row r="40" spans="1:7" x14ac:dyDescent="0.25">
      <c r="A40" s="14" t="s">
        <v>9</v>
      </c>
      <c r="B40" s="16" t="s">
        <v>10</v>
      </c>
      <c r="C40" s="17">
        <f>C41+C46</f>
        <v>126010</v>
      </c>
      <c r="D40" s="17">
        <f>D41+D46</f>
        <v>112502</v>
      </c>
      <c r="E40" s="17">
        <f t="shared" ref="E40:G40" si="13">E41+E46</f>
        <v>87803</v>
      </c>
      <c r="F40" s="17">
        <f t="shared" si="13"/>
        <v>87803</v>
      </c>
      <c r="G40" s="17">
        <f t="shared" si="13"/>
        <v>87803</v>
      </c>
    </row>
    <row r="41" spans="1:7" x14ac:dyDescent="0.25">
      <c r="A41" s="3">
        <v>3</v>
      </c>
      <c r="B41" s="2" t="s">
        <v>44</v>
      </c>
      <c r="C41" s="4">
        <f>SUM(C42:C45)</f>
        <v>119218</v>
      </c>
      <c r="D41" s="4">
        <f>SUM(D42:D45)</f>
        <v>107872</v>
      </c>
      <c r="E41" s="4">
        <f t="shared" ref="E41:G41" si="14">SUM(E42:E45)</f>
        <v>87803</v>
      </c>
      <c r="F41" s="4">
        <f t="shared" si="14"/>
        <v>87803</v>
      </c>
      <c r="G41" s="4">
        <f t="shared" si="14"/>
        <v>87803</v>
      </c>
    </row>
    <row r="42" spans="1:7" x14ac:dyDescent="0.25">
      <c r="A42" s="7" t="s">
        <v>9</v>
      </c>
      <c r="B42" s="2" t="s">
        <v>27</v>
      </c>
      <c r="C42" s="4">
        <v>17576</v>
      </c>
      <c r="D42" s="4">
        <v>19752</v>
      </c>
      <c r="E42" s="4"/>
      <c r="F42" s="4"/>
      <c r="G42" s="4"/>
    </row>
    <row r="43" spans="1:7" x14ac:dyDescent="0.25">
      <c r="A43" s="7" t="s">
        <v>16</v>
      </c>
      <c r="B43" s="2" t="s">
        <v>26</v>
      </c>
      <c r="C43" s="4">
        <v>100374</v>
      </c>
      <c r="D43" s="4">
        <v>87970</v>
      </c>
      <c r="E43" s="4">
        <v>87803</v>
      </c>
      <c r="F43" s="4">
        <v>87803</v>
      </c>
      <c r="G43" s="4">
        <v>87803</v>
      </c>
    </row>
    <row r="44" spans="1:7" x14ac:dyDescent="0.25">
      <c r="A44" s="7" t="s">
        <v>17</v>
      </c>
      <c r="B44" s="2" t="s">
        <v>28</v>
      </c>
      <c r="C44" s="4">
        <v>1268</v>
      </c>
      <c r="D44" s="4">
        <v>150</v>
      </c>
      <c r="E44" s="4"/>
      <c r="F44" s="4"/>
      <c r="G44" s="4"/>
    </row>
    <row r="45" spans="1:7" x14ac:dyDescent="0.25">
      <c r="A45" s="7">
        <v>38</v>
      </c>
      <c r="B45" s="2" t="s">
        <v>33</v>
      </c>
      <c r="C45" s="4"/>
      <c r="D45" s="4"/>
      <c r="E45" s="4"/>
      <c r="F45" s="4"/>
      <c r="G45" s="4"/>
    </row>
    <row r="46" spans="1:7" x14ac:dyDescent="0.25">
      <c r="A46" s="3">
        <v>4</v>
      </c>
      <c r="B46" s="2" t="s">
        <v>46</v>
      </c>
      <c r="C46" s="4">
        <f>C47</f>
        <v>6792</v>
      </c>
      <c r="D46" s="4">
        <f t="shared" ref="D46:G46" si="15">D47</f>
        <v>4630</v>
      </c>
      <c r="E46" s="4">
        <f t="shared" si="15"/>
        <v>0</v>
      </c>
      <c r="F46" s="4">
        <f t="shared" si="15"/>
        <v>0</v>
      </c>
      <c r="G46" s="4">
        <f t="shared" si="15"/>
        <v>0</v>
      </c>
    </row>
    <row r="47" spans="1:7" x14ac:dyDescent="0.25">
      <c r="A47" s="7" t="s">
        <v>20</v>
      </c>
      <c r="B47" s="2" t="s">
        <v>30</v>
      </c>
      <c r="C47" s="4">
        <v>6792</v>
      </c>
      <c r="D47" s="4">
        <v>4630</v>
      </c>
      <c r="E47" s="4"/>
      <c r="F47" s="4"/>
      <c r="G47" s="4"/>
    </row>
    <row r="48" spans="1:7" x14ac:dyDescent="0.25">
      <c r="A48" s="14" t="s">
        <v>3</v>
      </c>
      <c r="B48" s="16" t="s">
        <v>4</v>
      </c>
      <c r="C48" s="17">
        <f>C49+C54</f>
        <v>222400</v>
      </c>
      <c r="D48" s="17">
        <f t="shared" ref="D48:G48" si="16">D49+D54</f>
        <v>860480</v>
      </c>
      <c r="E48" s="17">
        <f t="shared" si="16"/>
        <v>461920</v>
      </c>
      <c r="F48" s="17">
        <f t="shared" si="16"/>
        <v>354920</v>
      </c>
      <c r="G48" s="17">
        <f t="shared" si="16"/>
        <v>554920</v>
      </c>
    </row>
    <row r="49" spans="1:7" x14ac:dyDescent="0.25">
      <c r="A49" s="3">
        <v>3</v>
      </c>
      <c r="B49" s="2" t="s">
        <v>44</v>
      </c>
      <c r="C49" s="4">
        <f>C50+C51+C52+C53</f>
        <v>201462</v>
      </c>
      <c r="D49" s="4">
        <f t="shared" ref="D49:G49" si="17">D50+D51+D52+D53</f>
        <v>475378</v>
      </c>
      <c r="E49" s="4">
        <f t="shared" si="17"/>
        <v>346920</v>
      </c>
      <c r="F49" s="4">
        <f t="shared" si="17"/>
        <v>339920</v>
      </c>
      <c r="G49" s="4">
        <f t="shared" si="17"/>
        <v>339920</v>
      </c>
    </row>
    <row r="50" spans="1:7" x14ac:dyDescent="0.25">
      <c r="A50" s="7" t="s">
        <v>9</v>
      </c>
      <c r="B50" s="2" t="s">
        <v>27</v>
      </c>
      <c r="C50" s="4">
        <v>7264</v>
      </c>
      <c r="D50" s="4">
        <v>75063</v>
      </c>
      <c r="E50" s="4"/>
      <c r="F50" s="4"/>
      <c r="G50" s="4"/>
    </row>
    <row r="51" spans="1:7" x14ac:dyDescent="0.25">
      <c r="A51" s="7" t="s">
        <v>16</v>
      </c>
      <c r="B51" s="2" t="s">
        <v>26</v>
      </c>
      <c r="C51" s="4">
        <v>179502</v>
      </c>
      <c r="D51" s="4">
        <v>387634</v>
      </c>
      <c r="E51" s="4">
        <v>339920</v>
      </c>
      <c r="F51" s="4">
        <v>339920</v>
      </c>
      <c r="G51" s="4">
        <v>339920</v>
      </c>
    </row>
    <row r="52" spans="1:7" x14ac:dyDescent="0.25">
      <c r="A52" s="7" t="s">
        <v>17</v>
      </c>
      <c r="B52" s="2" t="s">
        <v>28</v>
      </c>
      <c r="C52" s="4">
        <v>5927</v>
      </c>
      <c r="D52" s="4">
        <v>7753</v>
      </c>
      <c r="E52" s="4">
        <v>7000</v>
      </c>
      <c r="F52" s="4"/>
      <c r="G52" s="4"/>
    </row>
    <row r="53" spans="1:7" x14ac:dyDescent="0.25">
      <c r="A53" s="7" t="s">
        <v>18</v>
      </c>
      <c r="B53" s="2" t="s">
        <v>29</v>
      </c>
      <c r="C53" s="4">
        <v>8769</v>
      </c>
      <c r="D53" s="4">
        <v>4928</v>
      </c>
      <c r="E53" s="4"/>
      <c r="F53" s="4"/>
      <c r="G53" s="4"/>
    </row>
    <row r="54" spans="1:7" x14ac:dyDescent="0.25">
      <c r="A54" s="3">
        <v>4</v>
      </c>
      <c r="B54" s="2" t="s">
        <v>46</v>
      </c>
      <c r="C54" s="4">
        <f>C55+C56</f>
        <v>20938</v>
      </c>
      <c r="D54" s="4">
        <f t="shared" ref="D54:G54" si="18">D55+D56</f>
        <v>385102</v>
      </c>
      <c r="E54" s="4">
        <f t="shared" si="18"/>
        <v>115000</v>
      </c>
      <c r="F54" s="4">
        <f t="shared" si="18"/>
        <v>15000</v>
      </c>
      <c r="G54" s="4">
        <f t="shared" si="18"/>
        <v>215000</v>
      </c>
    </row>
    <row r="55" spans="1:7" x14ac:dyDescent="0.25">
      <c r="A55" s="7" t="s">
        <v>20</v>
      </c>
      <c r="B55" s="2" t="s">
        <v>30</v>
      </c>
      <c r="C55" s="4">
        <v>20938</v>
      </c>
      <c r="D55" s="4">
        <v>385102</v>
      </c>
      <c r="E55" s="4">
        <v>115000</v>
      </c>
      <c r="F55" s="4">
        <v>15000</v>
      </c>
      <c r="G55" s="4">
        <v>215000</v>
      </c>
    </row>
    <row r="56" spans="1:7" x14ac:dyDescent="0.25">
      <c r="A56" s="7">
        <v>45</v>
      </c>
      <c r="B56" s="2" t="s">
        <v>54</v>
      </c>
      <c r="C56" s="4"/>
      <c r="D56" s="4"/>
      <c r="E56" s="4"/>
      <c r="F56" s="4"/>
      <c r="G56" s="4"/>
    </row>
    <row r="57" spans="1:7" x14ac:dyDescent="0.25">
      <c r="A57" s="14" t="s">
        <v>5</v>
      </c>
      <c r="B57" s="16" t="s">
        <v>6</v>
      </c>
      <c r="C57" s="17">
        <f>C58+C66</f>
        <v>0</v>
      </c>
      <c r="D57" s="17">
        <f t="shared" ref="D57:G57" si="19">D58+D66</f>
        <v>0</v>
      </c>
      <c r="E57" s="17">
        <f t="shared" si="19"/>
        <v>0</v>
      </c>
      <c r="F57" s="17">
        <f t="shared" si="19"/>
        <v>0</v>
      </c>
      <c r="G57" s="17">
        <f t="shared" si="19"/>
        <v>0</v>
      </c>
    </row>
    <row r="58" spans="1:7" x14ac:dyDescent="0.25">
      <c r="A58" s="3">
        <v>3</v>
      </c>
      <c r="B58" s="2" t="s">
        <v>44</v>
      </c>
      <c r="C58" s="4">
        <f>C59+C60+C61+C62+C63+C64+C65</f>
        <v>0</v>
      </c>
      <c r="D58" s="4">
        <f t="shared" ref="D58:G58" si="20">D59+D60+D61+D62+D63+D64+D65</f>
        <v>0</v>
      </c>
      <c r="E58" s="4">
        <f t="shared" si="20"/>
        <v>0</v>
      </c>
      <c r="F58" s="4">
        <f t="shared" si="20"/>
        <v>0</v>
      </c>
      <c r="G58" s="4">
        <f t="shared" si="20"/>
        <v>0</v>
      </c>
    </row>
    <row r="59" spans="1:7" x14ac:dyDescent="0.25">
      <c r="A59" s="7" t="s">
        <v>9</v>
      </c>
      <c r="B59" s="2" t="s">
        <v>27</v>
      </c>
      <c r="C59" s="4"/>
      <c r="D59" s="4"/>
      <c r="E59" s="4"/>
      <c r="F59" s="4"/>
      <c r="G59" s="4"/>
    </row>
    <row r="60" spans="1:7" x14ac:dyDescent="0.25">
      <c r="A60" s="7" t="s">
        <v>16</v>
      </c>
      <c r="B60" s="2" t="s">
        <v>26</v>
      </c>
      <c r="C60" s="4"/>
      <c r="D60" s="4"/>
      <c r="E60" s="4"/>
      <c r="F60" s="4"/>
      <c r="G60" s="4"/>
    </row>
    <row r="61" spans="1:7" x14ac:dyDescent="0.25">
      <c r="A61" s="7" t="s">
        <v>17</v>
      </c>
      <c r="B61" s="2" t="s">
        <v>28</v>
      </c>
      <c r="C61" s="4"/>
      <c r="D61" s="4"/>
      <c r="E61" s="4"/>
      <c r="F61" s="4"/>
      <c r="G61" s="4"/>
    </row>
    <row r="62" spans="1:7" x14ac:dyDescent="0.25">
      <c r="A62" s="7" t="s">
        <v>24</v>
      </c>
      <c r="B62" s="2" t="s">
        <v>34</v>
      </c>
      <c r="C62" s="4"/>
      <c r="D62" s="4"/>
      <c r="E62" s="4"/>
      <c r="F62" s="4"/>
      <c r="G62" s="4"/>
    </row>
    <row r="63" spans="1:7" x14ac:dyDescent="0.25">
      <c r="A63" s="7" t="s">
        <v>23</v>
      </c>
      <c r="B63" s="2" t="s">
        <v>32</v>
      </c>
      <c r="C63" s="4"/>
      <c r="D63" s="4"/>
      <c r="E63" s="4"/>
      <c r="F63" s="4"/>
      <c r="G63" s="4"/>
    </row>
    <row r="64" spans="1:7" x14ac:dyDescent="0.25">
      <c r="A64" s="7" t="s">
        <v>18</v>
      </c>
      <c r="B64" s="2" t="s">
        <v>29</v>
      </c>
      <c r="C64" s="4"/>
      <c r="D64" s="4"/>
      <c r="E64" s="4"/>
      <c r="F64" s="4"/>
      <c r="G64" s="4"/>
    </row>
    <row r="65" spans="1:7" x14ac:dyDescent="0.25">
      <c r="A65" s="7" t="s">
        <v>21</v>
      </c>
      <c r="B65" s="2" t="s">
        <v>33</v>
      </c>
      <c r="C65" s="4"/>
      <c r="D65" s="4"/>
      <c r="E65" s="4"/>
      <c r="F65" s="4"/>
      <c r="G65" s="4"/>
    </row>
    <row r="66" spans="1:7" x14ac:dyDescent="0.25">
      <c r="A66" s="3">
        <v>4</v>
      </c>
      <c r="B66" s="2" t="s">
        <v>46</v>
      </c>
      <c r="C66" s="4">
        <f>C67+C68+C69</f>
        <v>0</v>
      </c>
      <c r="D66" s="4">
        <f t="shared" ref="D66:G66" si="21">D67+D68+D69</f>
        <v>0</v>
      </c>
      <c r="E66" s="4">
        <f t="shared" si="21"/>
        <v>0</v>
      </c>
      <c r="F66" s="4">
        <f t="shared" si="21"/>
        <v>0</v>
      </c>
      <c r="G66" s="4">
        <f t="shared" si="21"/>
        <v>0</v>
      </c>
    </row>
    <row r="67" spans="1:7" x14ac:dyDescent="0.25">
      <c r="A67" s="7" t="s">
        <v>19</v>
      </c>
      <c r="B67" s="2" t="s">
        <v>37</v>
      </c>
      <c r="C67" s="4"/>
      <c r="D67" s="4"/>
      <c r="E67" s="4"/>
      <c r="F67" s="4"/>
      <c r="G67" s="4"/>
    </row>
    <row r="68" spans="1:7" x14ac:dyDescent="0.25">
      <c r="A68" s="7" t="s">
        <v>20</v>
      </c>
      <c r="B68" s="2" t="s">
        <v>30</v>
      </c>
      <c r="C68" s="4"/>
      <c r="D68" s="4"/>
      <c r="E68" s="4"/>
      <c r="F68" s="4"/>
      <c r="G68" s="4"/>
    </row>
    <row r="69" spans="1:7" x14ac:dyDescent="0.25">
      <c r="A69" s="7" t="s">
        <v>22</v>
      </c>
      <c r="B69" s="2" t="s">
        <v>31</v>
      </c>
      <c r="C69" s="4"/>
      <c r="D69" s="4"/>
      <c r="E69" s="4"/>
      <c r="F69" s="4"/>
      <c r="G69" s="4"/>
    </row>
    <row r="70" spans="1:7" x14ac:dyDescent="0.25">
      <c r="A70" s="14" t="s">
        <v>36</v>
      </c>
      <c r="B70" s="16" t="s">
        <v>7</v>
      </c>
      <c r="C70" s="17">
        <f>C71+C78</f>
        <v>766718</v>
      </c>
      <c r="D70" s="17">
        <f t="shared" ref="D70:G70" si="22">D71+D78</f>
        <v>488841</v>
      </c>
      <c r="E70" s="17">
        <f t="shared" si="22"/>
        <v>35000</v>
      </c>
      <c r="F70" s="17">
        <f t="shared" si="22"/>
        <v>0</v>
      </c>
      <c r="G70" s="17">
        <f t="shared" si="22"/>
        <v>0</v>
      </c>
    </row>
    <row r="71" spans="1:7" x14ac:dyDescent="0.25">
      <c r="A71" s="3">
        <v>3</v>
      </c>
      <c r="B71" s="2" t="s">
        <v>44</v>
      </c>
      <c r="C71" s="4">
        <f>C72+C73+C74+C75+C76+C77</f>
        <v>670067</v>
      </c>
      <c r="D71" s="4">
        <f t="shared" ref="D71:G71" si="23">D72+D73+D74+D75+D76+D77</f>
        <v>440952</v>
      </c>
      <c r="E71" s="4">
        <f t="shared" si="23"/>
        <v>35000</v>
      </c>
      <c r="F71" s="4">
        <f t="shared" si="23"/>
        <v>0</v>
      </c>
      <c r="G71" s="4">
        <f t="shared" si="23"/>
        <v>0</v>
      </c>
    </row>
    <row r="72" spans="1:7" x14ac:dyDescent="0.25">
      <c r="A72" s="7" t="s">
        <v>9</v>
      </c>
      <c r="B72" s="2" t="s">
        <v>27</v>
      </c>
      <c r="C72" s="4">
        <v>166104</v>
      </c>
      <c r="D72" s="4">
        <v>108462</v>
      </c>
      <c r="E72" s="4"/>
      <c r="F72" s="4"/>
      <c r="G72" s="4"/>
    </row>
    <row r="73" spans="1:7" x14ac:dyDescent="0.25">
      <c r="A73" s="7" t="s">
        <v>16</v>
      </c>
      <c r="B73" s="2" t="s">
        <v>26</v>
      </c>
      <c r="C73" s="4">
        <v>332498</v>
      </c>
      <c r="D73" s="4">
        <v>192881</v>
      </c>
      <c r="E73" s="4">
        <v>35000</v>
      </c>
      <c r="F73" s="4"/>
      <c r="G73" s="4"/>
    </row>
    <row r="74" spans="1:7" x14ac:dyDescent="0.25">
      <c r="A74" s="7" t="s">
        <v>17</v>
      </c>
      <c r="B74" s="2" t="s">
        <v>28</v>
      </c>
      <c r="C74" s="4">
        <v>591</v>
      </c>
      <c r="D74" s="4">
        <v>250</v>
      </c>
      <c r="E74" s="4"/>
      <c r="F74" s="4"/>
      <c r="G74" s="4"/>
    </row>
    <row r="75" spans="1:7" x14ac:dyDescent="0.25">
      <c r="A75" s="7" t="s">
        <v>23</v>
      </c>
      <c r="B75" s="2" t="s">
        <v>32</v>
      </c>
      <c r="C75" s="4"/>
      <c r="D75" s="4"/>
      <c r="E75" s="4"/>
      <c r="F75" s="4"/>
      <c r="G75" s="4"/>
    </row>
    <row r="76" spans="1:7" x14ac:dyDescent="0.25">
      <c r="A76" s="7" t="s">
        <v>18</v>
      </c>
      <c r="B76" s="2" t="s">
        <v>29</v>
      </c>
      <c r="C76" s="4">
        <v>170874</v>
      </c>
      <c r="D76" s="4">
        <v>139359</v>
      </c>
      <c r="E76" s="4"/>
      <c r="F76" s="4"/>
      <c r="G76" s="4"/>
    </row>
    <row r="77" spans="1:7" x14ac:dyDescent="0.25">
      <c r="A77" s="7" t="s">
        <v>21</v>
      </c>
      <c r="B77" s="2" t="s">
        <v>33</v>
      </c>
      <c r="C77" s="4"/>
      <c r="D77" s="4"/>
      <c r="E77" s="4"/>
      <c r="F77" s="4"/>
      <c r="G77" s="4"/>
    </row>
    <row r="78" spans="1:7" x14ac:dyDescent="0.25">
      <c r="A78" s="3">
        <v>4</v>
      </c>
      <c r="B78" s="2" t="s">
        <v>46</v>
      </c>
      <c r="C78" s="4">
        <f>C79+C80+C81</f>
        <v>96651</v>
      </c>
      <c r="D78" s="4">
        <f t="shared" ref="D78:G78" si="24">D79+D80+D81</f>
        <v>47889</v>
      </c>
      <c r="E78" s="4">
        <f t="shared" si="24"/>
        <v>0</v>
      </c>
      <c r="F78" s="4">
        <f t="shared" si="24"/>
        <v>0</v>
      </c>
      <c r="G78" s="4">
        <f t="shared" si="24"/>
        <v>0</v>
      </c>
    </row>
    <row r="79" spans="1:7" x14ac:dyDescent="0.25">
      <c r="A79" s="7" t="s">
        <v>19</v>
      </c>
      <c r="B79" s="2" t="s">
        <v>37</v>
      </c>
      <c r="C79" s="4"/>
      <c r="D79" s="4">
        <v>2345</v>
      </c>
      <c r="E79" s="4"/>
      <c r="F79" s="4"/>
      <c r="G79" s="4"/>
    </row>
    <row r="80" spans="1:7" x14ac:dyDescent="0.25">
      <c r="A80" s="7" t="s">
        <v>20</v>
      </c>
      <c r="B80" s="2" t="s">
        <v>30</v>
      </c>
      <c r="C80" s="4">
        <v>96651</v>
      </c>
      <c r="D80" s="4">
        <v>45544</v>
      </c>
      <c r="E80" s="4"/>
      <c r="F80" s="4"/>
      <c r="G80" s="4"/>
    </row>
    <row r="81" spans="1:7" x14ac:dyDescent="0.25">
      <c r="A81" s="7" t="s">
        <v>22</v>
      </c>
      <c r="B81" s="2" t="s">
        <v>31</v>
      </c>
      <c r="C81" s="4"/>
      <c r="D81" s="4"/>
      <c r="E81" s="4"/>
      <c r="F81" s="4"/>
      <c r="G81" s="4"/>
    </row>
    <row r="82" spans="1:7" x14ac:dyDescent="0.25">
      <c r="A82" s="14" t="s">
        <v>42</v>
      </c>
      <c r="B82" s="16" t="s">
        <v>8</v>
      </c>
      <c r="C82" s="17">
        <f>C83+C87</f>
        <v>16245</v>
      </c>
      <c r="D82" s="17">
        <f t="shared" ref="D82:G82" si="25">D83+D87</f>
        <v>66493</v>
      </c>
      <c r="E82" s="17">
        <f t="shared" si="25"/>
        <v>123620</v>
      </c>
      <c r="F82" s="17">
        <f t="shared" si="25"/>
        <v>92354</v>
      </c>
      <c r="G82" s="17">
        <f t="shared" si="25"/>
        <v>18428</v>
      </c>
    </row>
    <row r="83" spans="1:7" x14ac:dyDescent="0.25">
      <c r="A83" s="3">
        <v>3</v>
      </c>
      <c r="B83" s="2" t="s">
        <v>44</v>
      </c>
      <c r="C83" s="4">
        <f>C84+C85+C86</f>
        <v>6285</v>
      </c>
      <c r="D83" s="4">
        <f t="shared" ref="D83:G83" si="26">D84+D85+D86</f>
        <v>58353</v>
      </c>
      <c r="E83" s="4">
        <f t="shared" si="26"/>
        <v>123620</v>
      </c>
      <c r="F83" s="4">
        <f t="shared" si="26"/>
        <v>92354</v>
      </c>
      <c r="G83" s="4">
        <f t="shared" si="26"/>
        <v>18428</v>
      </c>
    </row>
    <row r="84" spans="1:7" x14ac:dyDescent="0.25">
      <c r="A84" s="7" t="s">
        <v>9</v>
      </c>
      <c r="B84" s="2" t="s">
        <v>27</v>
      </c>
      <c r="C84" s="4"/>
      <c r="D84" s="4">
        <v>56097</v>
      </c>
      <c r="E84" s="4">
        <v>82617</v>
      </c>
      <c r="F84" s="4">
        <v>41807</v>
      </c>
      <c r="G84" s="4"/>
    </row>
    <row r="85" spans="1:7" x14ac:dyDescent="0.25">
      <c r="A85" s="7" t="s">
        <v>16</v>
      </c>
      <c r="B85" s="2" t="s">
        <v>26</v>
      </c>
      <c r="C85" s="4">
        <v>6285</v>
      </c>
      <c r="D85" s="4">
        <v>2256</v>
      </c>
      <c r="E85" s="4">
        <v>41003</v>
      </c>
      <c r="F85" s="4">
        <v>50547</v>
      </c>
      <c r="G85" s="4">
        <v>18428</v>
      </c>
    </row>
    <row r="86" spans="1:7" x14ac:dyDescent="0.25">
      <c r="A86" s="7" t="s">
        <v>17</v>
      </c>
      <c r="B86" s="2" t="s">
        <v>28</v>
      </c>
      <c r="C86" s="4"/>
      <c r="D86" s="4"/>
      <c r="E86" s="4"/>
      <c r="F86" s="4"/>
      <c r="G86" s="4"/>
    </row>
    <row r="87" spans="1:7" x14ac:dyDescent="0.25">
      <c r="A87" s="3">
        <v>4</v>
      </c>
      <c r="B87" s="2" t="s">
        <v>46</v>
      </c>
      <c r="C87" s="4">
        <f>C88+C89+C90</f>
        <v>9960</v>
      </c>
      <c r="D87" s="4">
        <f t="shared" ref="D87:G87" si="27">D88+D89+D90</f>
        <v>8140</v>
      </c>
      <c r="E87" s="4">
        <f t="shared" si="27"/>
        <v>0</v>
      </c>
      <c r="F87" s="4">
        <f t="shared" si="27"/>
        <v>0</v>
      </c>
      <c r="G87" s="4">
        <f t="shared" si="27"/>
        <v>0</v>
      </c>
    </row>
    <row r="88" spans="1:7" x14ac:dyDescent="0.25">
      <c r="A88" s="7" t="s">
        <v>19</v>
      </c>
      <c r="B88" s="2" t="s">
        <v>37</v>
      </c>
      <c r="C88" s="4"/>
      <c r="D88" s="4"/>
      <c r="E88" s="4"/>
      <c r="F88" s="4"/>
      <c r="G88" s="4"/>
    </row>
    <row r="89" spans="1:7" x14ac:dyDescent="0.25">
      <c r="A89" s="7" t="s">
        <v>20</v>
      </c>
      <c r="B89" s="2" t="s">
        <v>30</v>
      </c>
      <c r="C89" s="4">
        <v>9960</v>
      </c>
      <c r="D89" s="4">
        <v>8140</v>
      </c>
      <c r="E89" s="4"/>
      <c r="F89" s="4"/>
      <c r="G89" s="4"/>
    </row>
    <row r="90" spans="1:7" x14ac:dyDescent="0.25">
      <c r="A90" s="7" t="s">
        <v>22</v>
      </c>
      <c r="B90" s="2" t="s">
        <v>31</v>
      </c>
      <c r="C90" s="4"/>
      <c r="D90" s="4"/>
      <c r="E90" s="4"/>
      <c r="F90" s="4"/>
      <c r="G90" s="4"/>
    </row>
    <row r="91" spans="1:7" x14ac:dyDescent="0.25">
      <c r="A91" s="14">
        <v>7</v>
      </c>
      <c r="B91" s="16" t="s">
        <v>59</v>
      </c>
      <c r="C91" s="17">
        <f>C92</f>
        <v>9</v>
      </c>
      <c r="D91" s="17">
        <f t="shared" ref="D91:G91" si="28">D92</f>
        <v>100</v>
      </c>
      <c r="E91" s="17">
        <f t="shared" si="28"/>
        <v>0</v>
      </c>
      <c r="F91" s="17">
        <f t="shared" si="28"/>
        <v>0</v>
      </c>
      <c r="G91" s="17">
        <f t="shared" si="28"/>
        <v>0</v>
      </c>
    </row>
    <row r="92" spans="1:7" x14ac:dyDescent="0.25">
      <c r="A92" s="3">
        <v>4</v>
      </c>
      <c r="B92" s="2" t="s">
        <v>46</v>
      </c>
      <c r="C92" s="4">
        <f>C93+C94+C95</f>
        <v>9</v>
      </c>
      <c r="D92" s="4">
        <f t="shared" ref="D92:G92" si="29">D93+D94+D95</f>
        <v>100</v>
      </c>
      <c r="E92" s="4">
        <f t="shared" si="29"/>
        <v>0</v>
      </c>
      <c r="F92" s="4">
        <f t="shared" si="29"/>
        <v>0</v>
      </c>
      <c r="G92" s="4">
        <f t="shared" si="29"/>
        <v>0</v>
      </c>
    </row>
    <row r="93" spans="1:7" x14ac:dyDescent="0.25">
      <c r="A93" s="7" t="s">
        <v>19</v>
      </c>
      <c r="B93" s="2" t="s">
        <v>37</v>
      </c>
      <c r="C93" s="4"/>
      <c r="D93" s="4"/>
      <c r="E93" s="4"/>
      <c r="F93" s="4"/>
      <c r="G93" s="4"/>
    </row>
    <row r="94" spans="1:7" x14ac:dyDescent="0.25">
      <c r="A94" s="7" t="s">
        <v>20</v>
      </c>
      <c r="B94" s="2" t="s">
        <v>30</v>
      </c>
      <c r="C94" s="4">
        <v>9</v>
      </c>
      <c r="D94" s="4">
        <v>100</v>
      </c>
      <c r="E94" s="4"/>
      <c r="F94" s="4"/>
      <c r="G94" s="4"/>
    </row>
    <row r="95" spans="1:7" x14ac:dyDescent="0.25">
      <c r="A95" s="7" t="s">
        <v>22</v>
      </c>
      <c r="B95" s="2" t="s">
        <v>31</v>
      </c>
      <c r="C95" s="4"/>
      <c r="D95" s="4"/>
      <c r="E95" s="4"/>
      <c r="F95" s="4"/>
      <c r="G95" s="4"/>
    </row>
    <row r="96" spans="1:7" x14ac:dyDescent="0.25">
      <c r="A96" s="1" t="s">
        <v>12</v>
      </c>
      <c r="B96" s="2" t="s">
        <v>13</v>
      </c>
      <c r="C96" s="4"/>
      <c r="D96" s="4"/>
      <c r="E96" s="4"/>
      <c r="F96" s="4"/>
      <c r="G96" s="4"/>
    </row>
    <row r="97" spans="1:7" x14ac:dyDescent="0.25">
      <c r="A97" s="3" t="s">
        <v>35</v>
      </c>
      <c r="B97" s="2" t="s">
        <v>1</v>
      </c>
      <c r="C97" s="4"/>
      <c r="D97" s="4"/>
      <c r="E97" s="4"/>
      <c r="F97" s="4"/>
      <c r="G97" s="4"/>
    </row>
    <row r="98" spans="1:7" x14ac:dyDescent="0.25">
      <c r="A98" s="3">
        <v>3</v>
      </c>
      <c r="B98" s="2" t="s">
        <v>44</v>
      </c>
      <c r="C98" s="4"/>
      <c r="D98" s="4"/>
      <c r="E98" s="4"/>
      <c r="F98" s="4"/>
      <c r="G98" s="4"/>
    </row>
    <row r="99" spans="1:7" x14ac:dyDescent="0.25">
      <c r="A99" s="7" t="s">
        <v>9</v>
      </c>
      <c r="B99" s="2" t="s">
        <v>27</v>
      </c>
      <c r="C99" s="4"/>
      <c r="D99" s="4"/>
      <c r="E99" s="4"/>
      <c r="F99" s="4"/>
      <c r="G99" s="4"/>
    </row>
    <row r="100" spans="1:7" x14ac:dyDescent="0.25">
      <c r="A100" s="7" t="s">
        <v>16</v>
      </c>
      <c r="B100" s="2" t="s">
        <v>26</v>
      </c>
      <c r="C100" s="4"/>
      <c r="D100" s="4"/>
      <c r="E100" s="4"/>
      <c r="F100" s="4"/>
      <c r="G100" s="4"/>
    </row>
    <row r="101" spans="1:7" x14ac:dyDescent="0.25">
      <c r="A101" s="7" t="s">
        <v>24</v>
      </c>
      <c r="B101" s="2" t="s">
        <v>34</v>
      </c>
      <c r="C101" s="4"/>
      <c r="D101" s="4"/>
      <c r="E101" s="4"/>
      <c r="F101" s="4"/>
      <c r="G101" s="4"/>
    </row>
    <row r="102" spans="1:7" x14ac:dyDescent="0.25">
      <c r="A102" s="7" t="s">
        <v>23</v>
      </c>
      <c r="B102" s="2" t="s">
        <v>32</v>
      </c>
      <c r="C102" s="4"/>
      <c r="D102" s="4"/>
      <c r="E102" s="4"/>
      <c r="F102" s="4"/>
      <c r="G102" s="4"/>
    </row>
    <row r="103" spans="1:7" x14ac:dyDescent="0.25">
      <c r="A103" s="7" t="s">
        <v>21</v>
      </c>
      <c r="B103" s="2" t="s">
        <v>33</v>
      </c>
      <c r="C103" s="4"/>
      <c r="D103" s="4"/>
      <c r="E103" s="4"/>
      <c r="F103" s="4"/>
      <c r="G103" s="4"/>
    </row>
    <row r="104" spans="1:7" x14ac:dyDescent="0.25">
      <c r="A104" s="3">
        <v>4</v>
      </c>
      <c r="B104" s="2" t="s">
        <v>46</v>
      </c>
      <c r="C104" s="4"/>
      <c r="D104" s="4"/>
      <c r="E104" s="4"/>
      <c r="F104" s="4"/>
      <c r="G104" s="4"/>
    </row>
    <row r="105" spans="1:7" x14ac:dyDescent="0.25">
      <c r="A105" s="7" t="s">
        <v>20</v>
      </c>
      <c r="B105" s="2" t="s">
        <v>30</v>
      </c>
      <c r="C105" s="4"/>
      <c r="D105" s="4"/>
      <c r="E105" s="4"/>
      <c r="F105" s="4"/>
      <c r="G105" s="4"/>
    </row>
    <row r="106" spans="1:7" x14ac:dyDescent="0.25">
      <c r="A106" s="3" t="s">
        <v>38</v>
      </c>
      <c r="B106" s="2" t="s">
        <v>39</v>
      </c>
      <c r="C106" s="4">
        <f>C109+C114</f>
        <v>4730</v>
      </c>
      <c r="D106" s="4"/>
      <c r="E106" s="4"/>
      <c r="F106" s="4"/>
      <c r="G106" s="4"/>
    </row>
    <row r="107" spans="1:7" x14ac:dyDescent="0.25">
      <c r="A107" s="3">
        <v>3</v>
      </c>
      <c r="B107" s="2" t="s">
        <v>44</v>
      </c>
      <c r="C107" s="4"/>
      <c r="D107" s="4"/>
      <c r="E107" s="4"/>
      <c r="F107" s="4"/>
      <c r="G107" s="4"/>
    </row>
    <row r="108" spans="1:7" x14ac:dyDescent="0.25">
      <c r="A108" s="7" t="s">
        <v>9</v>
      </c>
      <c r="B108" s="2" t="s">
        <v>27</v>
      </c>
      <c r="C108" s="4"/>
      <c r="D108" s="4"/>
      <c r="E108" s="4"/>
      <c r="F108" s="4"/>
      <c r="G108" s="4"/>
    </row>
    <row r="109" spans="1:7" x14ac:dyDescent="0.25">
      <c r="A109" s="7" t="s">
        <v>16</v>
      </c>
      <c r="B109" s="2" t="s">
        <v>26</v>
      </c>
      <c r="C109" s="4">
        <v>2734</v>
      </c>
      <c r="D109" s="4"/>
      <c r="E109" s="4"/>
      <c r="F109" s="4"/>
      <c r="G109" s="4"/>
    </row>
    <row r="110" spans="1:7" x14ac:dyDescent="0.25">
      <c r="A110" s="7" t="s">
        <v>24</v>
      </c>
      <c r="B110" s="2" t="s">
        <v>34</v>
      </c>
      <c r="C110" s="4"/>
      <c r="D110" s="4"/>
      <c r="E110" s="4"/>
      <c r="F110" s="4"/>
      <c r="G110" s="4"/>
    </row>
    <row r="111" spans="1:7" x14ac:dyDescent="0.25">
      <c r="A111" s="7" t="s">
        <v>23</v>
      </c>
      <c r="B111" s="2" t="s">
        <v>32</v>
      </c>
      <c r="C111" s="4"/>
      <c r="D111" s="4"/>
      <c r="E111" s="4"/>
      <c r="F111" s="4"/>
      <c r="G111" s="4"/>
    </row>
    <row r="112" spans="1:7" x14ac:dyDescent="0.25">
      <c r="A112" s="7" t="s">
        <v>21</v>
      </c>
      <c r="B112" s="2" t="s">
        <v>33</v>
      </c>
      <c r="C112" s="4"/>
      <c r="D112" s="4"/>
      <c r="E112" s="4"/>
      <c r="F112" s="4"/>
      <c r="G112" s="4"/>
    </row>
    <row r="113" spans="1:7" x14ac:dyDescent="0.25">
      <c r="A113" s="3">
        <v>4</v>
      </c>
      <c r="B113" s="2" t="s">
        <v>46</v>
      </c>
      <c r="C113" s="4"/>
      <c r="D113" s="4"/>
      <c r="E113" s="4"/>
      <c r="F113" s="4"/>
      <c r="G113" s="4"/>
    </row>
    <row r="114" spans="1:7" x14ac:dyDescent="0.25">
      <c r="A114" s="7" t="s">
        <v>20</v>
      </c>
      <c r="B114" s="2" t="s">
        <v>30</v>
      </c>
      <c r="C114" s="4">
        <v>1996</v>
      </c>
      <c r="D114" s="4"/>
      <c r="E114" s="4"/>
      <c r="F114" s="4"/>
      <c r="G114" s="4"/>
    </row>
    <row r="115" spans="1:7" ht="22.5" x14ac:dyDescent="0.25">
      <c r="A115" s="18" t="s">
        <v>55</v>
      </c>
      <c r="B115" s="21" t="s">
        <v>56</v>
      </c>
      <c r="C115" s="20">
        <f>C116+C127+C132+C140</f>
        <v>157973</v>
      </c>
      <c r="D115" s="20">
        <f t="shared" ref="D115:G115" si="30">D116+D127+D132+D140</f>
        <v>281434</v>
      </c>
      <c r="E115" s="20">
        <f t="shared" si="30"/>
        <v>494719</v>
      </c>
      <c r="F115" s="20">
        <f t="shared" si="30"/>
        <v>66645</v>
      </c>
      <c r="G115" s="20">
        <f t="shared" si="30"/>
        <v>0</v>
      </c>
    </row>
    <row r="116" spans="1:7" x14ac:dyDescent="0.25">
      <c r="A116" s="15">
        <v>31</v>
      </c>
      <c r="B116" s="22" t="s">
        <v>10</v>
      </c>
      <c r="C116" s="17">
        <f>C123</f>
        <v>0</v>
      </c>
      <c r="D116" s="17">
        <f>D117+D123</f>
        <v>0</v>
      </c>
      <c r="E116" s="17">
        <f t="shared" ref="E116:G116" si="31">E117+E123</f>
        <v>0</v>
      </c>
      <c r="F116" s="17">
        <f t="shared" si="31"/>
        <v>0</v>
      </c>
      <c r="G116" s="17">
        <f t="shared" si="31"/>
        <v>0</v>
      </c>
    </row>
    <row r="117" spans="1:7" x14ac:dyDescent="0.25">
      <c r="A117" s="3">
        <v>3</v>
      </c>
      <c r="B117" s="2" t="s">
        <v>44</v>
      </c>
      <c r="C117" s="4"/>
      <c r="D117" s="4">
        <f>SUM(D118:D122)</f>
        <v>0</v>
      </c>
      <c r="E117" s="4">
        <f t="shared" ref="E117:G117" si="32">SUM(E118:E122)</f>
        <v>0</v>
      </c>
      <c r="F117" s="4">
        <f t="shared" si="32"/>
        <v>0</v>
      </c>
      <c r="G117" s="4">
        <f t="shared" si="32"/>
        <v>0</v>
      </c>
    </row>
    <row r="118" spans="1:7" x14ac:dyDescent="0.25">
      <c r="A118" s="7" t="s">
        <v>9</v>
      </c>
      <c r="B118" s="2" t="s">
        <v>27</v>
      </c>
      <c r="C118" s="4">
        <v>0</v>
      </c>
      <c r="D118" s="4">
        <v>0</v>
      </c>
      <c r="E118" s="4"/>
      <c r="F118" s="4"/>
      <c r="G118" s="4"/>
    </row>
    <row r="119" spans="1:7" x14ac:dyDescent="0.25">
      <c r="A119" s="7" t="s">
        <v>16</v>
      </c>
      <c r="B119" s="2" t="s">
        <v>26</v>
      </c>
      <c r="C119" s="4">
        <v>0</v>
      </c>
      <c r="D119" s="4"/>
      <c r="E119" s="4"/>
      <c r="F119" s="4"/>
      <c r="G119" s="4"/>
    </row>
    <row r="120" spans="1:7" x14ac:dyDescent="0.25">
      <c r="A120" s="7" t="s">
        <v>24</v>
      </c>
      <c r="B120" s="2" t="s">
        <v>34</v>
      </c>
      <c r="C120" s="4"/>
      <c r="D120" s="4"/>
      <c r="E120" s="4"/>
      <c r="F120" s="4"/>
      <c r="G120" s="4"/>
    </row>
    <row r="121" spans="1:7" x14ac:dyDescent="0.25">
      <c r="A121" s="7" t="s">
        <v>23</v>
      </c>
      <c r="B121" s="2" t="s">
        <v>32</v>
      </c>
      <c r="C121" s="4"/>
      <c r="D121" s="4"/>
      <c r="E121" s="4"/>
      <c r="F121" s="4"/>
      <c r="G121" s="4"/>
    </row>
    <row r="122" spans="1:7" x14ac:dyDescent="0.25">
      <c r="A122" s="7" t="s">
        <v>21</v>
      </c>
      <c r="B122" s="2" t="s">
        <v>33</v>
      </c>
      <c r="C122" s="4"/>
      <c r="D122" s="4"/>
      <c r="E122" s="4"/>
      <c r="F122" s="4"/>
      <c r="G122" s="4"/>
    </row>
    <row r="123" spans="1:7" x14ac:dyDescent="0.25">
      <c r="A123" s="3">
        <v>4</v>
      </c>
      <c r="B123" s="2" t="s">
        <v>46</v>
      </c>
      <c r="C123" s="4">
        <f>C124+C125+C126</f>
        <v>0</v>
      </c>
      <c r="D123" s="4">
        <f t="shared" ref="D123" si="33">D124+D125+D126</f>
        <v>0</v>
      </c>
      <c r="E123" s="4">
        <f t="shared" ref="E123" si="34">E124+E125+E126</f>
        <v>0</v>
      </c>
      <c r="F123" s="4">
        <f t="shared" ref="F123" si="35">F124+F125+F126</f>
        <v>0</v>
      </c>
      <c r="G123" s="4">
        <f t="shared" ref="G123" si="36">G124+G125+G126</f>
        <v>0</v>
      </c>
    </row>
    <row r="124" spans="1:7" x14ac:dyDescent="0.25">
      <c r="A124" s="7" t="s">
        <v>19</v>
      </c>
      <c r="B124" s="2" t="s">
        <v>37</v>
      </c>
      <c r="C124" s="4"/>
      <c r="D124" s="4"/>
      <c r="E124" s="4"/>
      <c r="F124" s="4"/>
      <c r="G124" s="4"/>
    </row>
    <row r="125" spans="1:7" x14ac:dyDescent="0.25">
      <c r="A125" s="7" t="s">
        <v>20</v>
      </c>
      <c r="B125" s="2" t="s">
        <v>30</v>
      </c>
      <c r="C125" s="4"/>
      <c r="D125" s="4"/>
      <c r="E125" s="4"/>
      <c r="F125" s="4"/>
      <c r="G125" s="4"/>
    </row>
    <row r="126" spans="1:7" x14ac:dyDescent="0.25">
      <c r="A126" s="7" t="s">
        <v>22</v>
      </c>
      <c r="B126" s="2" t="s">
        <v>31</v>
      </c>
      <c r="C126" s="4"/>
      <c r="D126" s="4"/>
      <c r="E126" s="4"/>
      <c r="F126" s="4"/>
      <c r="G126" s="4"/>
    </row>
    <row r="127" spans="1:7" x14ac:dyDescent="0.25">
      <c r="A127" s="23">
        <v>43</v>
      </c>
      <c r="B127" s="16" t="s">
        <v>57</v>
      </c>
      <c r="C127" s="17">
        <f>C128</f>
        <v>0</v>
      </c>
      <c r="D127" s="17">
        <f t="shared" ref="D127:G127" si="37">D128</f>
        <v>0</v>
      </c>
      <c r="E127" s="17">
        <f t="shared" si="37"/>
        <v>0</v>
      </c>
      <c r="F127" s="17">
        <f t="shared" si="37"/>
        <v>0</v>
      </c>
      <c r="G127" s="17">
        <f t="shared" si="37"/>
        <v>0</v>
      </c>
    </row>
    <row r="128" spans="1:7" x14ac:dyDescent="0.25">
      <c r="A128" s="3">
        <v>4</v>
      </c>
      <c r="B128" s="2" t="s">
        <v>46</v>
      </c>
      <c r="C128" s="4">
        <f>C129+C130+C131</f>
        <v>0</v>
      </c>
      <c r="D128" s="4">
        <f t="shared" ref="D128" si="38">D129+D130+D131</f>
        <v>0</v>
      </c>
      <c r="E128" s="4">
        <f t="shared" ref="E128" si="39">E129+E130+E131</f>
        <v>0</v>
      </c>
      <c r="F128" s="4">
        <f t="shared" ref="F128" si="40">F129+F130+F131</f>
        <v>0</v>
      </c>
      <c r="G128" s="4">
        <f t="shared" ref="G128" si="41">G129+G130+G131</f>
        <v>0</v>
      </c>
    </row>
    <row r="129" spans="1:7" x14ac:dyDescent="0.25">
      <c r="A129" s="7" t="s">
        <v>19</v>
      </c>
      <c r="B129" s="2" t="s">
        <v>37</v>
      </c>
      <c r="C129" s="4"/>
      <c r="D129" s="4"/>
      <c r="E129" s="4"/>
      <c r="F129" s="4"/>
      <c r="G129" s="4"/>
    </row>
    <row r="130" spans="1:7" x14ac:dyDescent="0.25">
      <c r="A130" s="7" t="s">
        <v>20</v>
      </c>
      <c r="B130" s="2" t="s">
        <v>30</v>
      </c>
      <c r="C130" s="4"/>
      <c r="D130" s="4"/>
      <c r="E130" s="4"/>
      <c r="F130" s="4"/>
      <c r="G130" s="4"/>
    </row>
    <row r="131" spans="1:7" x14ac:dyDescent="0.25">
      <c r="A131" s="7" t="s">
        <v>22</v>
      </c>
      <c r="B131" s="2" t="s">
        <v>31</v>
      </c>
      <c r="C131" s="4"/>
      <c r="D131" s="4"/>
      <c r="E131" s="4"/>
      <c r="F131" s="4"/>
      <c r="G131" s="4"/>
    </row>
    <row r="132" spans="1:7" x14ac:dyDescent="0.25">
      <c r="A132" s="15">
        <v>51</v>
      </c>
      <c r="B132" s="22" t="s">
        <v>58</v>
      </c>
      <c r="C132" s="17">
        <f>C133+C136</f>
        <v>8032</v>
      </c>
      <c r="D132" s="17">
        <f>D133+D136</f>
        <v>46464</v>
      </c>
      <c r="E132" s="17">
        <f t="shared" ref="E132:G132" si="42">E133</f>
        <v>52947</v>
      </c>
      <c r="F132" s="17">
        <f t="shared" si="42"/>
        <v>26036</v>
      </c>
      <c r="G132" s="17">
        <f t="shared" si="42"/>
        <v>0</v>
      </c>
    </row>
    <row r="133" spans="1:7" x14ac:dyDescent="0.25">
      <c r="A133" s="3">
        <v>3</v>
      </c>
      <c r="B133" s="2" t="s">
        <v>44</v>
      </c>
      <c r="C133" s="4">
        <f>SUM(C134:C135)</f>
        <v>4542</v>
      </c>
      <c r="D133" s="4">
        <f>D135+D134</f>
        <v>46464</v>
      </c>
      <c r="E133" s="4">
        <f>E135+E134</f>
        <v>52947</v>
      </c>
      <c r="F133" s="4">
        <f>F135+F134</f>
        <v>26036</v>
      </c>
      <c r="G133" s="4">
        <f t="shared" ref="G133" si="43">G135</f>
        <v>0</v>
      </c>
    </row>
    <row r="134" spans="1:7" x14ac:dyDescent="0.25">
      <c r="A134" s="7" t="s">
        <v>9</v>
      </c>
      <c r="B134" s="2" t="s">
        <v>27</v>
      </c>
      <c r="C134" s="4"/>
      <c r="D134" s="4">
        <v>13522</v>
      </c>
      <c r="E134" s="27">
        <v>8447</v>
      </c>
      <c r="F134" s="27">
        <v>2092</v>
      </c>
      <c r="G134" s="4"/>
    </row>
    <row r="135" spans="1:7" x14ac:dyDescent="0.25">
      <c r="A135" s="7" t="s">
        <v>16</v>
      </c>
      <c r="B135" s="2" t="s">
        <v>26</v>
      </c>
      <c r="C135" s="4">
        <v>4542</v>
      </c>
      <c r="D135" s="4">
        <v>32942</v>
      </c>
      <c r="E135" s="4">
        <v>44500</v>
      </c>
      <c r="F135" s="4">
        <v>23944</v>
      </c>
      <c r="G135" s="4"/>
    </row>
    <row r="136" spans="1:7" x14ac:dyDescent="0.25">
      <c r="A136" s="3">
        <v>4</v>
      </c>
      <c r="B136" s="2" t="s">
        <v>46</v>
      </c>
      <c r="C136" s="4">
        <f>C137+C138+C139</f>
        <v>3490</v>
      </c>
      <c r="D136" s="4">
        <f t="shared" ref="D136:G136" si="44">D137+D138+D139</f>
        <v>0</v>
      </c>
      <c r="E136" s="4">
        <f t="shared" si="44"/>
        <v>0</v>
      </c>
      <c r="F136" s="4">
        <f t="shared" si="44"/>
        <v>0</v>
      </c>
      <c r="G136" s="4">
        <f t="shared" si="44"/>
        <v>0</v>
      </c>
    </row>
    <row r="137" spans="1:7" x14ac:dyDescent="0.25">
      <c r="A137" s="7" t="s">
        <v>19</v>
      </c>
      <c r="B137" s="2" t="s">
        <v>37</v>
      </c>
      <c r="C137" s="4"/>
      <c r="D137" s="4"/>
      <c r="E137" s="4"/>
      <c r="F137" s="4"/>
      <c r="G137" s="4"/>
    </row>
    <row r="138" spans="1:7" x14ac:dyDescent="0.25">
      <c r="A138" s="7" t="s">
        <v>20</v>
      </c>
      <c r="B138" s="2" t="s">
        <v>30</v>
      </c>
      <c r="C138" s="4">
        <v>3490</v>
      </c>
      <c r="D138" s="4"/>
      <c r="E138" s="4"/>
      <c r="F138" s="4"/>
      <c r="G138" s="4"/>
    </row>
    <row r="139" spans="1:7" x14ac:dyDescent="0.25">
      <c r="A139" s="7" t="s">
        <v>22</v>
      </c>
      <c r="B139" s="2" t="s">
        <v>31</v>
      </c>
      <c r="C139" s="4"/>
      <c r="D139" s="4"/>
      <c r="E139" s="4"/>
      <c r="F139" s="4"/>
      <c r="G139" s="4"/>
    </row>
    <row r="140" spans="1:7" x14ac:dyDescent="0.25">
      <c r="A140" s="23">
        <v>52</v>
      </c>
      <c r="B140" s="16" t="s">
        <v>7</v>
      </c>
      <c r="C140" s="17">
        <f>C141+C146</f>
        <v>149941</v>
      </c>
      <c r="D140" s="17">
        <f>D141</f>
        <v>234970</v>
      </c>
      <c r="E140" s="17">
        <f>E141</f>
        <v>441772</v>
      </c>
      <c r="F140" s="17">
        <f>F141</f>
        <v>40609</v>
      </c>
      <c r="G140" s="17">
        <f t="shared" ref="G140" si="45">G146</f>
        <v>0</v>
      </c>
    </row>
    <row r="141" spans="1:7" x14ac:dyDescent="0.25">
      <c r="A141" s="3">
        <v>3</v>
      </c>
      <c r="B141" s="2" t="s">
        <v>44</v>
      </c>
      <c r="C141" s="4">
        <f>SUM(C142:C145)</f>
        <v>143835</v>
      </c>
      <c r="D141" s="4">
        <f>D143+D142</f>
        <v>234970</v>
      </c>
      <c r="E141" s="4">
        <f>E143+E142</f>
        <v>441772</v>
      </c>
      <c r="F141" s="4">
        <f t="shared" ref="F141:G141" si="46">F143</f>
        <v>40609</v>
      </c>
      <c r="G141" s="4">
        <f t="shared" si="46"/>
        <v>0</v>
      </c>
    </row>
    <row r="142" spans="1:7" x14ac:dyDescent="0.25">
      <c r="A142" s="7" t="s">
        <v>9</v>
      </c>
      <c r="B142" s="2" t="s">
        <v>27</v>
      </c>
      <c r="C142" s="4">
        <v>23507</v>
      </c>
      <c r="D142" s="4">
        <v>116321</v>
      </c>
      <c r="E142" s="4">
        <v>52491</v>
      </c>
      <c r="F142" s="4"/>
      <c r="G142" s="4"/>
    </row>
    <row r="143" spans="1:7" x14ac:dyDescent="0.25">
      <c r="A143" s="7" t="s">
        <v>16</v>
      </c>
      <c r="B143" s="2" t="s">
        <v>26</v>
      </c>
      <c r="C143" s="4">
        <v>120328</v>
      </c>
      <c r="D143" s="4">
        <v>118649</v>
      </c>
      <c r="E143" s="4">
        <v>389281</v>
      </c>
      <c r="F143" s="4">
        <v>40609</v>
      </c>
      <c r="G143" s="4"/>
    </row>
    <row r="144" spans="1:7" x14ac:dyDescent="0.25">
      <c r="A144" s="7">
        <v>34</v>
      </c>
      <c r="B144" s="2" t="s">
        <v>28</v>
      </c>
      <c r="C144" s="4"/>
      <c r="D144" s="4"/>
      <c r="E144" s="4"/>
      <c r="F144" s="4"/>
      <c r="G144" s="4"/>
    </row>
    <row r="145" spans="1:7" x14ac:dyDescent="0.25">
      <c r="A145" s="7">
        <v>36</v>
      </c>
      <c r="B145" s="2" t="s">
        <v>61</v>
      </c>
      <c r="C145" s="4"/>
      <c r="D145" s="4"/>
      <c r="E145" s="4"/>
      <c r="F145" s="4"/>
      <c r="G145" s="4"/>
    </row>
    <row r="146" spans="1:7" x14ac:dyDescent="0.25">
      <c r="A146" s="3">
        <v>4</v>
      </c>
      <c r="B146" s="2" t="s">
        <v>46</v>
      </c>
      <c r="C146" s="4">
        <f>C147+C148+C149</f>
        <v>6106</v>
      </c>
      <c r="D146" s="4">
        <f t="shared" ref="D146" si="47">D147+D148+D149</f>
        <v>0</v>
      </c>
      <c r="E146" s="4">
        <f t="shared" ref="E146" si="48">E147+E148+E149</f>
        <v>0</v>
      </c>
      <c r="F146" s="4">
        <f t="shared" ref="F146" si="49">F147+F148+F149</f>
        <v>0</v>
      </c>
      <c r="G146" s="4">
        <f t="shared" ref="G146" si="50">G147+G148+G149</f>
        <v>0</v>
      </c>
    </row>
    <row r="147" spans="1:7" x14ac:dyDescent="0.25">
      <c r="A147" s="7" t="s">
        <v>19</v>
      </c>
      <c r="B147" s="2" t="s">
        <v>37</v>
      </c>
      <c r="C147" s="4"/>
      <c r="D147" s="4"/>
      <c r="E147" s="4"/>
      <c r="F147" s="4"/>
      <c r="G147" s="4"/>
    </row>
    <row r="148" spans="1:7" x14ac:dyDescent="0.25">
      <c r="A148" s="7" t="s">
        <v>20</v>
      </c>
      <c r="B148" s="2" t="s">
        <v>30</v>
      </c>
      <c r="C148" s="4">
        <v>6106</v>
      </c>
      <c r="D148" s="4"/>
      <c r="E148" s="4"/>
      <c r="F148" s="4"/>
      <c r="G148" s="4"/>
    </row>
    <row r="149" spans="1:7" x14ac:dyDescent="0.25">
      <c r="A149" s="7" t="s">
        <v>22</v>
      </c>
      <c r="B149" s="2" t="s">
        <v>31</v>
      </c>
      <c r="C149" s="4"/>
      <c r="D149" s="4"/>
      <c r="E149" s="4"/>
      <c r="F149" s="4"/>
      <c r="G149" s="4"/>
    </row>
    <row r="150" spans="1:7" x14ac:dyDescent="0.25">
      <c r="A150" s="28" t="s">
        <v>64</v>
      </c>
      <c r="B150" s="21" t="s">
        <v>65</v>
      </c>
      <c r="C150" s="20">
        <f>C151+C160+C169+C182+C194</f>
        <v>0</v>
      </c>
      <c r="D150" s="20">
        <f>D151+D160+D169+D182+D194+D203</f>
        <v>0</v>
      </c>
      <c r="E150" s="20">
        <f>E151+E160+E169+E182+E194+E203</f>
        <v>434669</v>
      </c>
      <c r="F150" s="20">
        <f t="shared" ref="F150:G150" si="51">F151+F160+F169+F182+F194+F203</f>
        <v>428777</v>
      </c>
      <c r="G150" s="20">
        <f t="shared" si="51"/>
        <v>410992</v>
      </c>
    </row>
    <row r="151" spans="1:7" x14ac:dyDescent="0.25">
      <c r="A151" s="14" t="s">
        <v>9</v>
      </c>
      <c r="B151" s="16" t="s">
        <v>10</v>
      </c>
      <c r="C151" s="17">
        <f>C152+C158</f>
        <v>0</v>
      </c>
      <c r="D151" s="17">
        <f>D152+D158</f>
        <v>0</v>
      </c>
      <c r="E151" s="17">
        <f t="shared" ref="E151:G151" si="52">E152+E158</f>
        <v>434669</v>
      </c>
      <c r="F151" s="17">
        <f t="shared" si="52"/>
        <v>428777</v>
      </c>
      <c r="G151" s="17">
        <f t="shared" si="52"/>
        <v>410992</v>
      </c>
    </row>
    <row r="152" spans="1:7" x14ac:dyDescent="0.25">
      <c r="A152" s="3">
        <v>3</v>
      </c>
      <c r="B152" s="2" t="s">
        <v>44</v>
      </c>
      <c r="C152" s="4">
        <f>SUM(C153:C157)</f>
        <v>0</v>
      </c>
      <c r="D152" s="4">
        <f>SUM(D153:D157)</f>
        <v>0</v>
      </c>
      <c r="E152" s="4">
        <f t="shared" ref="E152:G152" si="53">SUM(E153:E157)</f>
        <v>434669</v>
      </c>
      <c r="F152" s="4">
        <f t="shared" si="53"/>
        <v>428777</v>
      </c>
      <c r="G152" s="4">
        <f t="shared" si="53"/>
        <v>410992</v>
      </c>
    </row>
    <row r="153" spans="1:7" x14ac:dyDescent="0.25">
      <c r="A153" s="7" t="s">
        <v>9</v>
      </c>
      <c r="B153" s="2" t="s">
        <v>27</v>
      </c>
      <c r="C153" s="4"/>
      <c r="D153" s="4"/>
      <c r="E153" s="4">
        <v>136910</v>
      </c>
      <c r="F153" s="4">
        <v>148110</v>
      </c>
      <c r="G153" s="4">
        <v>148110</v>
      </c>
    </row>
    <row r="154" spans="1:7" x14ac:dyDescent="0.25">
      <c r="A154" s="7" t="s">
        <v>16</v>
      </c>
      <c r="B154" s="2" t="s">
        <v>26</v>
      </c>
      <c r="C154" s="4"/>
      <c r="D154" s="4"/>
      <c r="E154" s="4">
        <v>47759</v>
      </c>
      <c r="F154" s="4">
        <v>30667</v>
      </c>
      <c r="G154" s="4">
        <v>12882</v>
      </c>
    </row>
    <row r="155" spans="1:7" x14ac:dyDescent="0.25">
      <c r="A155" s="7" t="s">
        <v>17</v>
      </c>
      <c r="B155" s="2" t="s">
        <v>28</v>
      </c>
      <c r="C155" s="4"/>
      <c r="D155" s="4"/>
      <c r="E155" s="4"/>
      <c r="F155" s="4"/>
      <c r="G155" s="4"/>
    </row>
    <row r="156" spans="1:7" x14ac:dyDescent="0.25">
      <c r="A156" s="7">
        <v>37</v>
      </c>
      <c r="B156" s="2" t="s">
        <v>29</v>
      </c>
      <c r="C156" s="4"/>
      <c r="D156" s="4"/>
      <c r="E156" s="4">
        <v>250000</v>
      </c>
      <c r="F156" s="4">
        <v>250000</v>
      </c>
      <c r="G156" s="4">
        <v>250000</v>
      </c>
    </row>
    <row r="157" spans="1:7" x14ac:dyDescent="0.25">
      <c r="A157" s="7">
        <v>38</v>
      </c>
      <c r="B157" s="2" t="s">
        <v>33</v>
      </c>
      <c r="C157" s="4"/>
      <c r="D157" s="4"/>
      <c r="E157" s="4"/>
      <c r="F157" s="4"/>
      <c r="G157" s="4"/>
    </row>
  </sheetData>
  <dataValidations count="2">
    <dataValidation type="whole" allowBlank="1" showInputMessage="1" showErrorMessage="1" errorTitle="GREŠKA" error="U ovo polje je dozvoljen unos samo brojčanih vrijednosti (bez decimala!)" sqref="F26:G26 E134:F134" xr:uid="{11B4E209-E2F7-4CA5-8481-4A391B37B5EA}">
      <formula1>0</formula1>
      <formula2>10000000000</formula2>
    </dataValidation>
    <dataValidation type="list" allowBlank="1" showInputMessage="1" showErrorMessage="1" errorTitle="GREŠKA" error="U ovo polje je dozvoljen unos samo brojčanih vrijednosti (bez decimala!)" prompt="Molimo odaberite vrijednost iz padajućeg izbornika!" sqref="A150" xr:uid="{DEE67C46-08F0-42D0-8031-508851EAA773}">
      <formula1>$AD$6:$AD$275</formula1>
    </dataValidation>
  </dataValidations>
  <pageMargins left="0.31496062992125984" right="0.31496062992125984" top="0.74803149606299213" bottom="0.74803149606299213" header="0.31496062992125984" footer="0.31496062992125984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PREDLOŽAK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mzagorac</dc:creator>
  <cp:lastModifiedBy>bmaja</cp:lastModifiedBy>
  <cp:lastPrinted>2025-12-22T09:18:10Z</cp:lastPrinted>
  <dcterms:created xsi:type="dcterms:W3CDTF">2022-10-31T10:11:38Z</dcterms:created>
  <dcterms:modified xsi:type="dcterms:W3CDTF">2025-12-22T10:25:27Z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POSEBNI DIO FINANCIJSKOG PLANA 01.12.2022..xlsx</vt:lpwstr>
  </property>
</Properties>
</file>